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https://delta.sim.sise/webdav/2d1475e947aa2d7c3b131067a289597f8b0b6025/48002266011/3143b7fb-500a-4a8c-aa6d-84c46cf6c6cc/"/>
    </mc:Choice>
  </mc:AlternateContent>
  <xr:revisionPtr revIDLastSave="0" documentId="13_ncr:1_{D5A58F48-2C1D-4C58-BEA1-65C4EAC8E528}" xr6:coauthVersionLast="47" xr6:coauthVersionMax="47" xr10:uidLastSave="{00000000-0000-0000-0000-000000000000}"/>
  <bookViews>
    <workbookView xWindow="28680" yWindow="-120" windowWidth="29040" windowHeight="15840" xr2:uid="{00000000-000D-0000-FFFF-FFFF00000000}"/>
  </bookViews>
  <sheets>
    <sheet name="2023-2028 TAI andmed" sheetId="13" r:id="rId1"/>
    <sheet name="LISAMATERJALID_TA kulud_GBAORD" sheetId="8" r:id="rId2"/>
    <sheet name="2022 TAI andmed (1-2)" sheetId="35" state="hidden" r:id="rId3"/>
  </sheets>
  <externalReferences>
    <externalReference r:id="rId4"/>
  </externalReferences>
  <definedNames>
    <definedName name="_xlnm._FilterDatabase" localSheetId="2" hidden="1">'2022 TAI andmed (1-2)'!$A$1:$T$331</definedName>
    <definedName name="_xlnm._FilterDatabase" localSheetId="0" hidden="1">'2023-2028 TAI andmed'!$A$1:$S$351</definedName>
    <definedName name="Digiühiskonnaprogramm20222025">#REF!</definedName>
    <definedName name="Ehituseprogrammaastateks20222025">#REF!</definedName>
    <definedName name="Energeetika">#REF!</definedName>
    <definedName name="Energeetikajamaavaradeprogramm20222025">#REF!</definedName>
    <definedName name="Ettevõtluskeskkonnaprogramm20222025">#REF!</definedName>
    <definedName name="Finantspoliitikaprogramm20222025">#REF!</definedName>
    <definedName name="Halduspoliitikaprogramm20222025">#REF!</definedName>
    <definedName name="HaridusjaTeadusministeerium">#REF!</definedName>
    <definedName name="Heaolu">#REF!</definedName>
    <definedName name="Hoolekandeprogramm20222025">#REF!</definedName>
    <definedName name="Infoühiskond">#REF!</definedName>
    <definedName name="Inimkesksetervishoiuprogramm20222025">#REF!</definedName>
    <definedName name="Julgeolekjariigikaitse">#REF!</definedName>
    <definedName name="Julgeolekjariigikaitseprogramm">#REF!</definedName>
    <definedName name="Justiitsministeerium">#REF!</definedName>
    <definedName name="Kaitseministeerium">#REF!</definedName>
    <definedName name="Kalanduseprogramm20222025">#REF!</definedName>
    <definedName name="Keskkond">#REF!</definedName>
    <definedName name="Keskkonnakaitsejakasutuseprogramm20222025">#REF!</definedName>
    <definedName name="Keskkonnaministeerium">#REF!</definedName>
    <definedName name="Kultuuriministeerium">#REF!</definedName>
    <definedName name="Kultuuriprogramm20222025">#REF!</definedName>
    <definedName name="Kultuurjasport">#REF!</definedName>
    <definedName name="Lastejaperedeprogramm20222025">#REF!</definedName>
    <definedName name="Maaeluministeerium">#REF!</definedName>
    <definedName name="MajandusjaKommunikatsiooniministeerium">#REF!</definedName>
    <definedName name="Ministeerium">#REF!</definedName>
    <definedName name="Nutikasrahvastikuarvestus20212025">#REF!</definedName>
    <definedName name="Põllumajandusjakalandus">#REF!</definedName>
    <definedName name="Põllumajandustoitjamaaelu20222025">#REF!</definedName>
    <definedName name="Rahandusministeerium">#REF!</definedName>
    <definedName name="Rahvastikjasidusühiskond">#REF!</definedName>
    <definedName name="Regionaalpoliitikaprogramm20222025">#REF!</definedName>
    <definedName name="Riigikantselei">#REF!</definedName>
    <definedName name="Riigikantseleiprogramm20222025">#REF!</definedName>
    <definedName name="Riigirahanduseprogramm20222025">#REF!</definedName>
    <definedName name="SidusEestilõimumineshkohanemine20222025">#REF!</definedName>
    <definedName name="Siseministeerium">#REF!</definedName>
    <definedName name="Siseturvalisus">#REF!</definedName>
    <definedName name="Siseturvalisus20222025">#REF!</definedName>
    <definedName name="Soolisevõrdõiguslikkuseprogramm20222025">#REF!</definedName>
    <definedName name="Sotsiaalkindlustuseprogramm20222025">#REF!</definedName>
    <definedName name="Sotsiaalministeerium">#REF!</definedName>
    <definedName name="Spordiprogramm20222025">#REF!</definedName>
    <definedName name="Teadmussiirdeprogramm20222025">#REF!</definedName>
    <definedName name="Teadusjaarendustegevusjaettevõtlus">#REF!</definedName>
    <definedName name="Teadussüsteemiprogramm20222025">#REF!</definedName>
    <definedName name="Tervis">#REF!</definedName>
    <definedName name="Tervisttoetavakeskkonnaprogramm20222025">#REF!</definedName>
    <definedName name="Tervisttoetavatevalikuteprogramm20222025">#REF!</definedName>
    <definedName name="Transpordikonkurentsivõimejaliikuvuseprogrammaastateks20222025">#REF!</definedName>
    <definedName name="Transport">#REF!</definedName>
    <definedName name="Tugevkodanikuühiskond20212024">#REF!</definedName>
    <definedName name="Tõhusriik">#REF!</definedName>
    <definedName name="Tööturuprogramm20222025">#REF!</definedName>
    <definedName name="Usaldusväärnejatulemuslikõigusruum20222025">#REF!</definedName>
    <definedName name="Välisministeerium">#REF!</definedName>
    <definedName name="Välispoliitika">#REF!</definedName>
    <definedName name="Välispoliitikaprogramm20222025">#REF!</definedName>
    <definedName name="Õigusriik">#REF!</definedName>
  </definedNames>
  <calcPr calcId="191029"/>
  <customWorkbookViews>
    <customWorkbookView name="Kairi Värv - Eravaade" guid="{B68BE643-B495-4A51-8C74-985CD0BA9990}" mergeInterval="0" personalView="1" maximized="1" xWindow="-8" yWindow="-8" windowWidth="1936" windowHeight="1056" activeSheetId="1"/>
    <customWorkbookView name="Pirkko Külanurm - Eravaade" guid="{C61018DA-6045-47CA-925B-810CC5C72F88}" mergeInterval="0" personalView="1" maximized="1" xWindow="-11" yWindow="-11" windowWidth="2326" windowHeight="1258"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2" i="13" l="1"/>
  <c r="Q65" i="13"/>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2" i="13"/>
  <c r="Q43" i="13"/>
  <c r="Q45" i="13"/>
  <c r="Q46" i="13"/>
  <c r="Q47" i="13"/>
  <c r="Q48" i="13"/>
  <c r="Q49" i="13"/>
  <c r="Q50" i="13"/>
  <c r="Q51" i="13"/>
  <c r="Q52" i="13"/>
  <c r="Q53" i="13"/>
  <c r="Q54" i="13"/>
  <c r="Q55" i="13"/>
  <c r="Q56" i="13"/>
  <c r="Q57" i="13"/>
  <c r="Q58" i="13"/>
  <c r="Q59" i="13"/>
  <c r="Q60" i="13"/>
  <c r="Q61" i="13"/>
  <c r="Q62" i="13"/>
  <c r="Q63" i="13"/>
  <c r="Q64" i="13"/>
  <c r="Q66" i="13"/>
  <c r="Q67" i="13"/>
  <c r="Q68" i="13"/>
  <c r="Q69" i="13"/>
  <c r="Q70" i="13"/>
  <c r="Q71" i="13"/>
  <c r="Q72"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123" i="13"/>
  <c r="Q124" i="13"/>
  <c r="Q125" i="13"/>
  <c r="Q126" i="13"/>
  <c r="Q127" i="13"/>
  <c r="Q128" i="13"/>
  <c r="Q129" i="13"/>
  <c r="Q130" i="13"/>
  <c r="Q131" i="13"/>
  <c r="Q132" i="13"/>
  <c r="Q133" i="13"/>
  <c r="Q134" i="13"/>
  <c r="Q135" i="13"/>
  <c r="Q136" i="13"/>
  <c r="Q137" i="13"/>
  <c r="Q138" i="13"/>
  <c r="Q139" i="13"/>
  <c r="Q140" i="13"/>
  <c r="Q141" i="13"/>
  <c r="Q142" i="13"/>
  <c r="Q143" i="13"/>
  <c r="Q144" i="13"/>
  <c r="Q145" i="13"/>
  <c r="Q146" i="13"/>
  <c r="Q147" i="13"/>
  <c r="Q148" i="13"/>
  <c r="Q149" i="13"/>
  <c r="Q150" i="13"/>
  <c r="Q151" i="13"/>
  <c r="Q152" i="13"/>
  <c r="Q153" i="13"/>
  <c r="Q154" i="13"/>
  <c r="Q155" i="13"/>
  <c r="Q156" i="13"/>
  <c r="Q157" i="13"/>
  <c r="Q158" i="13"/>
  <c r="Q159" i="13"/>
  <c r="Q160" i="13"/>
  <c r="Q161" i="13"/>
  <c r="Q162" i="13"/>
  <c r="Q163" i="13"/>
  <c r="Q164" i="13"/>
  <c r="Q165" i="13"/>
  <c r="Q166" i="13"/>
  <c r="Q167" i="13"/>
  <c r="Q168" i="13"/>
  <c r="Q169" i="13"/>
  <c r="Q170" i="13"/>
  <c r="Q171" i="13"/>
  <c r="Q172" i="13"/>
  <c r="Q173" i="13"/>
  <c r="Q174" i="13"/>
  <c r="Q175" i="13"/>
  <c r="Q176" i="13"/>
  <c r="Q177" i="13"/>
  <c r="Q178" i="13"/>
  <c r="Q179" i="13"/>
  <c r="Q180" i="13"/>
  <c r="Q181" i="13"/>
  <c r="Q182" i="13"/>
  <c r="Q183" i="13"/>
  <c r="Q184" i="13"/>
  <c r="Q185" i="13"/>
  <c r="Q186" i="13"/>
  <c r="Q187" i="13"/>
  <c r="Q188" i="13"/>
  <c r="Q189" i="13"/>
  <c r="Q190" i="13"/>
  <c r="Q191" i="13"/>
  <c r="Q192" i="13"/>
  <c r="Q193" i="13"/>
  <c r="Q194" i="13"/>
  <c r="Q195" i="13"/>
  <c r="Q196" i="13"/>
  <c r="Q197" i="13"/>
  <c r="Q198" i="13"/>
  <c r="Q199" i="13"/>
  <c r="Q200" i="13"/>
  <c r="Q201" i="13"/>
  <c r="Q202" i="13"/>
  <c r="Q203" i="13"/>
  <c r="Q204" i="13"/>
  <c r="Q205" i="13"/>
  <c r="Q206" i="13"/>
  <c r="Q207" i="13"/>
  <c r="Q208" i="13"/>
  <c r="Q209" i="13"/>
  <c r="Q210" i="13"/>
  <c r="Q211" i="13"/>
  <c r="Q212" i="13"/>
  <c r="Q213" i="13"/>
  <c r="Q214" i="13"/>
  <c r="Q215" i="13"/>
  <c r="Q216" i="13"/>
  <c r="Q217" i="13"/>
  <c r="Q218" i="13"/>
  <c r="Q219" i="13"/>
  <c r="Q220" i="13"/>
  <c r="Q221" i="13"/>
  <c r="Q222" i="13"/>
  <c r="Q223" i="13"/>
  <c r="Q224" i="13"/>
  <c r="Q225" i="13"/>
  <c r="Q226" i="13"/>
  <c r="Q227" i="13"/>
  <c r="Q228" i="13"/>
  <c r="Q229" i="13"/>
  <c r="Q230" i="13"/>
  <c r="Q231" i="13"/>
  <c r="Q232" i="13"/>
  <c r="Q233" i="13"/>
  <c r="Q234" i="13"/>
  <c r="Q235" i="13"/>
  <c r="Q236" i="13"/>
  <c r="Q237" i="13"/>
  <c r="Q238" i="13"/>
  <c r="Q239" i="13"/>
  <c r="Q240" i="13"/>
  <c r="Q241" i="13"/>
  <c r="Q242" i="13"/>
  <c r="Q243" i="13"/>
  <c r="Q244" i="13"/>
  <c r="Q245" i="13"/>
  <c r="Q250" i="13"/>
  <c r="Q251" i="13"/>
  <c r="Q254" i="13"/>
  <c r="Q255" i="13"/>
  <c r="Q256" i="13"/>
  <c r="Q257" i="13"/>
  <c r="Q258" i="13"/>
  <c r="Q259" i="13"/>
  <c r="Q260" i="13"/>
  <c r="Q261" i="13"/>
  <c r="Q262" i="13"/>
  <c r="Q263" i="13"/>
  <c r="Q264" i="13"/>
  <c r="Q265" i="13"/>
  <c r="Q266" i="13"/>
  <c r="Q267" i="13"/>
  <c r="Q268" i="13"/>
  <c r="Q269" i="13"/>
  <c r="Q270" i="13"/>
  <c r="Q271" i="13"/>
  <c r="Q272" i="13"/>
  <c r="Q273" i="13"/>
  <c r="Q274" i="13"/>
  <c r="Q275" i="13"/>
  <c r="Q276" i="13"/>
  <c r="Q277" i="13"/>
  <c r="Q278" i="13"/>
  <c r="Q279" i="13"/>
  <c r="Q280" i="13"/>
  <c r="Q281" i="13"/>
  <c r="Q282" i="13"/>
  <c r="Q283" i="13"/>
  <c r="Q284" i="13"/>
  <c r="Q285" i="13"/>
  <c r="Q286" i="13"/>
  <c r="Q287" i="13"/>
  <c r="Q288" i="13"/>
  <c r="Q289" i="13"/>
  <c r="Q290" i="13"/>
  <c r="Q291" i="13"/>
  <c r="Q292" i="13"/>
  <c r="Q293" i="13"/>
  <c r="Q294" i="13"/>
  <c r="Q295" i="13"/>
  <c r="Q296" i="13"/>
  <c r="Q297" i="13"/>
  <c r="Q298" i="13"/>
  <c r="Q299" i="13"/>
  <c r="Q300" i="13"/>
  <c r="Q301" i="13"/>
  <c r="Q302" i="13"/>
  <c r="Q303" i="13"/>
  <c r="Q304" i="13"/>
  <c r="Q305" i="13"/>
  <c r="Q306" i="13"/>
  <c r="Q307" i="13"/>
  <c r="Q308" i="13"/>
  <c r="Q309" i="13"/>
  <c r="Q310" i="13"/>
  <c r="Q311" i="13"/>
  <c r="Q312" i="13"/>
  <c r="Q313" i="13"/>
  <c r="Q314" i="13"/>
  <c r="Q315" i="13"/>
  <c r="Q316" i="13"/>
  <c r="Q317" i="13"/>
  <c r="Q318" i="13"/>
  <c r="Q319" i="13"/>
  <c r="Q320" i="13"/>
  <c r="Q321" i="13"/>
  <c r="Q322" i="13"/>
  <c r="Q323" i="13"/>
  <c r="Q324" i="13"/>
  <c r="Q325" i="13"/>
  <c r="Q326" i="13"/>
  <c r="Q327" i="13"/>
  <c r="Q328" i="13"/>
  <c r="Q329" i="13"/>
  <c r="Q330" i="13"/>
  <c r="Q331" i="13"/>
  <c r="Q332" i="13"/>
  <c r="Q333" i="13"/>
  <c r="Q334" i="13"/>
  <c r="Q335" i="13"/>
  <c r="Q336" i="13"/>
  <c r="Q337" i="13"/>
  <c r="Q338" i="13"/>
  <c r="Q339" i="13"/>
  <c r="Q340" i="13"/>
  <c r="Q341" i="13"/>
  <c r="Q342" i="13"/>
  <c r="Q343" i="13"/>
  <c r="Q344" i="13"/>
  <c r="Q345" i="13"/>
  <c r="Q346" i="13"/>
  <c r="Q347" i="13"/>
  <c r="Q348" i="13"/>
  <c r="Q349" i="13"/>
  <c r="Q350" i="13"/>
  <c r="Q351" i="13"/>
  <c r="Q3" i="13"/>
  <c r="L44" i="13" l="1"/>
  <c r="M44" i="13"/>
  <c r="N44" i="13"/>
  <c r="K44" i="13"/>
  <c r="N41" i="13"/>
  <c r="M41" i="13"/>
  <c r="L41" i="13"/>
  <c r="K41" i="13"/>
  <c r="O73" i="13"/>
  <c r="N73" i="13"/>
  <c r="M73" i="13"/>
  <c r="L73" i="13"/>
  <c r="K135" i="13"/>
  <c r="M44" i="35"/>
  <c r="R44" i="35" s="1"/>
  <c r="M70" i="35"/>
  <c r="K161" i="13"/>
  <c r="K158" i="13"/>
  <c r="M67" i="35"/>
  <c r="R67" i="35" s="1"/>
  <c r="R331" i="35"/>
  <c r="R330" i="35"/>
  <c r="R329" i="35"/>
  <c r="R328" i="35"/>
  <c r="R327" i="35"/>
  <c r="R326" i="35"/>
  <c r="R325" i="35"/>
  <c r="R324" i="35"/>
  <c r="R323" i="35"/>
  <c r="R322" i="35"/>
  <c r="R321" i="35"/>
  <c r="R320" i="35"/>
  <c r="R319" i="35"/>
  <c r="R318" i="35"/>
  <c r="R317" i="35"/>
  <c r="R316" i="35"/>
  <c r="R315" i="35"/>
  <c r="R314" i="35"/>
  <c r="R313" i="35"/>
  <c r="R312" i="35"/>
  <c r="R311" i="35"/>
  <c r="R310" i="35"/>
  <c r="R309" i="35"/>
  <c r="R308" i="35"/>
  <c r="R307" i="35"/>
  <c r="R306" i="35"/>
  <c r="R305" i="35"/>
  <c r="R304" i="35"/>
  <c r="R303" i="35"/>
  <c r="R302" i="35"/>
  <c r="R301" i="35"/>
  <c r="R300" i="35"/>
  <c r="R299" i="35"/>
  <c r="R298" i="35"/>
  <c r="R297" i="35"/>
  <c r="R296" i="35"/>
  <c r="R295" i="35"/>
  <c r="R294" i="35"/>
  <c r="R293" i="35"/>
  <c r="R292" i="35"/>
  <c r="R291" i="35"/>
  <c r="R290" i="35"/>
  <c r="R289" i="35"/>
  <c r="R288" i="35"/>
  <c r="R287" i="35"/>
  <c r="R286" i="35"/>
  <c r="R285" i="35"/>
  <c r="R284" i="35"/>
  <c r="R283" i="35"/>
  <c r="R282" i="35"/>
  <c r="R281" i="35"/>
  <c r="R280" i="35"/>
  <c r="R279" i="35"/>
  <c r="R278" i="35"/>
  <c r="R277" i="35"/>
  <c r="R276" i="35"/>
  <c r="R275" i="35"/>
  <c r="R274" i="35"/>
  <c r="R273" i="35"/>
  <c r="R272" i="35"/>
  <c r="R271" i="35"/>
  <c r="R270" i="35"/>
  <c r="R269" i="35"/>
  <c r="R268" i="35"/>
  <c r="R267" i="35"/>
  <c r="R266" i="35"/>
  <c r="R265" i="35"/>
  <c r="R264" i="35"/>
  <c r="K264" i="35"/>
  <c r="R263" i="35"/>
  <c r="K263" i="35"/>
  <c r="R262" i="35"/>
  <c r="R261" i="35"/>
  <c r="R260" i="35"/>
  <c r="R259" i="35"/>
  <c r="R258" i="35"/>
  <c r="R257" i="35"/>
  <c r="R256" i="35"/>
  <c r="R255" i="35"/>
  <c r="R254" i="35"/>
  <c r="R253" i="35"/>
  <c r="R252" i="35"/>
  <c r="R251" i="35"/>
  <c r="L251" i="35"/>
  <c r="R250" i="35"/>
  <c r="L250" i="35"/>
  <c r="R249" i="35"/>
  <c r="R248" i="35"/>
  <c r="R247" i="35"/>
  <c r="R246" i="35"/>
  <c r="L246" i="35"/>
  <c r="R245" i="35"/>
  <c r="L245" i="35"/>
  <c r="R193" i="35"/>
  <c r="R192" i="35"/>
  <c r="R191" i="35"/>
  <c r="R190" i="35"/>
  <c r="R189" i="35"/>
  <c r="R188" i="35"/>
  <c r="R187" i="35"/>
  <c r="R186" i="35"/>
  <c r="R185" i="35"/>
  <c r="R184" i="35"/>
  <c r="R183" i="35"/>
  <c r="R182" i="35"/>
  <c r="R181" i="35"/>
  <c r="R180" i="35"/>
  <c r="R179" i="35"/>
  <c r="R178" i="35"/>
  <c r="R177" i="35"/>
  <c r="R176" i="35"/>
  <c r="R175" i="35"/>
  <c r="R174" i="35"/>
  <c r="R173" i="35"/>
  <c r="R172" i="35"/>
  <c r="R171" i="35"/>
  <c r="R170" i="35"/>
  <c r="R169" i="35"/>
  <c r="R168" i="35"/>
  <c r="R167" i="35"/>
  <c r="R166" i="35"/>
  <c r="R165" i="35"/>
  <c r="R164" i="35"/>
  <c r="R163" i="35"/>
  <c r="Q162" i="35"/>
  <c r="P162" i="35"/>
  <c r="O162" i="35"/>
  <c r="N162" i="35"/>
  <c r="Q161" i="35"/>
  <c r="P161" i="35"/>
  <c r="O161" i="35"/>
  <c r="N161" i="35"/>
  <c r="R160" i="35"/>
  <c r="R159" i="35"/>
  <c r="Q158" i="35"/>
  <c r="P158" i="35"/>
  <c r="O158" i="35"/>
  <c r="N158" i="35"/>
  <c r="M158" i="35"/>
  <c r="Q157" i="35"/>
  <c r="P157" i="35"/>
  <c r="O157" i="35"/>
  <c r="N157" i="35"/>
  <c r="M157" i="35"/>
  <c r="O156" i="35"/>
  <c r="N156" i="35"/>
  <c r="M156" i="35"/>
  <c r="L156" i="35"/>
  <c r="O155" i="35"/>
  <c r="N155" i="35"/>
  <c r="M155" i="35"/>
  <c r="L155" i="35"/>
  <c r="R154" i="35"/>
  <c r="R153" i="35"/>
  <c r="R152" i="35"/>
  <c r="R151" i="35"/>
  <c r="R150" i="35"/>
  <c r="R149" i="35"/>
  <c r="R148" i="35"/>
  <c r="R147" i="35"/>
  <c r="R146" i="35"/>
  <c r="R145" i="35"/>
  <c r="R144" i="35"/>
  <c r="R143" i="35"/>
  <c r="R142" i="35"/>
  <c r="R141" i="35"/>
  <c r="R140" i="35"/>
  <c r="R139" i="35"/>
  <c r="R138" i="35"/>
  <c r="R137" i="35"/>
  <c r="R136" i="35"/>
  <c r="R135" i="35"/>
  <c r="R134" i="35"/>
  <c r="R133" i="35"/>
  <c r="R132" i="35"/>
  <c r="R131" i="35"/>
  <c r="R130" i="35"/>
  <c r="R129" i="35"/>
  <c r="R128" i="35"/>
  <c r="R127" i="35"/>
  <c r="R126" i="35"/>
  <c r="R125" i="35"/>
  <c r="R124" i="35"/>
  <c r="R123" i="35"/>
  <c r="R122" i="35"/>
  <c r="R121" i="35"/>
  <c r="R120" i="35"/>
  <c r="R119" i="35"/>
  <c r="S118" i="35"/>
  <c r="R118" i="35"/>
  <c r="M118" i="35"/>
  <c r="L118" i="35"/>
  <c r="S117" i="35"/>
  <c r="M117" i="35"/>
  <c r="L117" i="35"/>
  <c r="S116" i="35"/>
  <c r="S115" i="35"/>
  <c r="R115" i="35"/>
  <c r="Q115" i="35"/>
  <c r="P115" i="35"/>
  <c r="O115" i="35"/>
  <c r="N115" i="35"/>
  <c r="M115" i="35"/>
  <c r="L115" i="35"/>
  <c r="S114" i="35"/>
  <c r="R114" i="35"/>
  <c r="Q114" i="35"/>
  <c r="P114" i="35"/>
  <c r="O114" i="35"/>
  <c r="N114" i="35"/>
  <c r="M114" i="35"/>
  <c r="L114" i="35"/>
  <c r="S113" i="35"/>
  <c r="R113" i="35"/>
  <c r="Q113" i="35"/>
  <c r="Q117" i="35"/>
  <c r="P113" i="35"/>
  <c r="P117" i="35" s="1"/>
  <c r="O113" i="35"/>
  <c r="O117" i="35" s="1"/>
  <c r="N113" i="35"/>
  <c r="N117" i="35" s="1"/>
  <c r="M113" i="35"/>
  <c r="L113" i="35"/>
  <c r="S112" i="35"/>
  <c r="R112" i="35"/>
  <c r="Q112" i="35"/>
  <c r="P112" i="35"/>
  <c r="O112" i="35"/>
  <c r="N112" i="35"/>
  <c r="M112" i="35"/>
  <c r="L112" i="35"/>
  <c r="S111" i="35"/>
  <c r="R111" i="35"/>
  <c r="Q111" i="35"/>
  <c r="P111" i="35"/>
  <c r="O111" i="35"/>
  <c r="N111" i="35"/>
  <c r="M111" i="35"/>
  <c r="L111" i="35"/>
  <c r="S110" i="35"/>
  <c r="R110" i="35"/>
  <c r="Q110" i="35"/>
  <c r="P110" i="35"/>
  <c r="O110" i="35"/>
  <c r="N110" i="35"/>
  <c r="M110" i="35"/>
  <c r="L110" i="35"/>
  <c r="S109" i="35"/>
  <c r="R109" i="35"/>
  <c r="Q109" i="35"/>
  <c r="P109" i="35"/>
  <c r="O109" i="35"/>
  <c r="N109" i="35"/>
  <c r="M109" i="35"/>
  <c r="L109" i="35"/>
  <c r="S108" i="35"/>
  <c r="R108" i="35"/>
  <c r="Q108" i="35"/>
  <c r="P108" i="35"/>
  <c r="O108" i="35"/>
  <c r="N108" i="35"/>
  <c r="M108" i="35"/>
  <c r="L108" i="35"/>
  <c r="S107" i="35"/>
  <c r="R107" i="35"/>
  <c r="Q107" i="35"/>
  <c r="P107" i="35"/>
  <c r="O107" i="35"/>
  <c r="N107" i="35"/>
  <c r="M107" i="35"/>
  <c r="L107" i="35"/>
  <c r="S106" i="35"/>
  <c r="R106" i="35"/>
  <c r="Q106" i="35"/>
  <c r="P106" i="35"/>
  <c r="O106" i="35"/>
  <c r="N106" i="35"/>
  <c r="M106" i="35"/>
  <c r="L106" i="35"/>
  <c r="S105" i="35"/>
  <c r="R105" i="35"/>
  <c r="Q105" i="35"/>
  <c r="P105" i="35"/>
  <c r="O105" i="35"/>
  <c r="N105" i="35"/>
  <c r="M105" i="35"/>
  <c r="L105" i="35"/>
  <c r="S104" i="35"/>
  <c r="R104" i="35"/>
  <c r="Q104" i="35"/>
  <c r="P104" i="35"/>
  <c r="O104" i="35"/>
  <c r="N104" i="35"/>
  <c r="M104" i="35"/>
  <c r="L104" i="35"/>
  <c r="R103" i="35"/>
  <c r="R102" i="35"/>
  <c r="R101" i="35"/>
  <c r="R100" i="35"/>
  <c r="R99" i="35"/>
  <c r="R98" i="35"/>
  <c r="R97" i="35"/>
  <c r="R96" i="35"/>
  <c r="R95" i="35"/>
  <c r="R94" i="35"/>
  <c r="R93" i="35"/>
  <c r="R92" i="35"/>
  <c r="R91" i="35"/>
  <c r="R85" i="35"/>
  <c r="R84" i="35"/>
  <c r="R83" i="35"/>
  <c r="EK82" i="35"/>
  <c r="EJ82" i="35"/>
  <c r="EM82" i="35" s="1"/>
  <c r="EI82" i="35"/>
  <c r="EL82" i="35" s="1"/>
  <c r="R82" i="35"/>
  <c r="R81" i="35"/>
  <c r="R80" i="35"/>
  <c r="R79" i="35"/>
  <c r="R78" i="35"/>
  <c r="R77" i="35"/>
  <c r="R76" i="35"/>
  <c r="R75" i="35"/>
  <c r="R74" i="35"/>
  <c r="R73" i="35"/>
  <c r="R72" i="35"/>
  <c r="R71" i="35"/>
  <c r="R70" i="35"/>
  <c r="R69" i="35"/>
  <c r="R68" i="35"/>
  <c r="R66" i="35"/>
  <c r="R65" i="35"/>
  <c r="R64" i="35"/>
  <c r="R63" i="35"/>
  <c r="R62" i="35"/>
  <c r="R61" i="35"/>
  <c r="R60" i="35"/>
  <c r="R59" i="35"/>
  <c r="R58" i="35"/>
  <c r="R57" i="35"/>
  <c r="R56" i="35"/>
  <c r="R55" i="35"/>
  <c r="R54" i="35"/>
  <c r="R53" i="35"/>
  <c r="R52" i="35"/>
  <c r="R51" i="35"/>
  <c r="R50" i="35"/>
  <c r="R49" i="35"/>
  <c r="R48" i="35"/>
  <c r="M47" i="35"/>
  <c r="R47" i="35"/>
  <c r="R46" i="35"/>
  <c r="R45" i="35"/>
  <c r="R43" i="35"/>
  <c r="R42" i="35"/>
  <c r="R41" i="35"/>
  <c r="L4" i="35"/>
  <c r="L3" i="35"/>
  <c r="K340" i="13"/>
  <c r="K339" i="13"/>
  <c r="O253" i="13"/>
  <c r="N253" i="13"/>
  <c r="M253" i="13"/>
  <c r="L253" i="13"/>
  <c r="O252" i="13"/>
  <c r="N252" i="13"/>
  <c r="L252" i="13"/>
  <c r="M252" i="13"/>
  <c r="O249" i="13"/>
  <c r="N249" i="13"/>
  <c r="M249" i="13"/>
  <c r="L249" i="13"/>
  <c r="K249" i="13"/>
  <c r="O248" i="13"/>
  <c r="N248" i="13"/>
  <c r="M248" i="13"/>
  <c r="L248" i="13"/>
  <c r="K248" i="13"/>
  <c r="M247" i="13"/>
  <c r="L247" i="13"/>
  <c r="K247" i="13"/>
  <c r="J247" i="13"/>
  <c r="M246" i="13"/>
  <c r="L246" i="13"/>
  <c r="K246" i="13"/>
  <c r="J246" i="13"/>
  <c r="R209" i="13"/>
  <c r="R208" i="13"/>
  <c r="R207" i="13"/>
  <c r="R206" i="13"/>
  <c r="R205" i="13"/>
  <c r="R204" i="13"/>
  <c r="R203" i="13"/>
  <c r="R202" i="13"/>
  <c r="R201" i="13"/>
  <c r="R200" i="13"/>
  <c r="R199" i="13"/>
  <c r="R198" i="13"/>
  <c r="R197" i="13"/>
  <c r="R196" i="13"/>
  <c r="R195" i="13"/>
  <c r="K138" i="13"/>
  <c r="J95" i="13"/>
  <c r="J94" i="13"/>
  <c r="R156" i="35"/>
  <c r="EN82" i="35"/>
  <c r="Q248" i="13" l="1"/>
  <c r="Q246" i="13"/>
  <c r="R155" i="35"/>
  <c r="Q73" i="13"/>
  <c r="Q253" i="13"/>
  <c r="Q41" i="13"/>
  <c r="EP82" i="35"/>
  <c r="R161" i="35"/>
  <c r="Q44" i="13"/>
  <c r="ES82" i="35"/>
  <c r="Q249" i="13"/>
  <c r="R117" i="35"/>
  <c r="R157" i="35"/>
  <c r="Q247" i="13"/>
  <c r="Q252" i="13"/>
  <c r="R162" i="35"/>
  <c r="R158" i="35"/>
  <c r="EO82" i="35"/>
  <c r="EQ82" i="35"/>
  <c r="ET82" i="35" l="1"/>
  <c r="ER82" i="35"/>
  <c r="EV82" i="35"/>
  <c r="EY82" i="35" l="1"/>
  <c r="EU82" i="35"/>
  <c r="EW82" i="35"/>
  <c r="FB82" i="35" l="1"/>
  <c r="EX82" i="35"/>
  <c r="EZ82" i="35"/>
  <c r="FE82" i="35" l="1"/>
  <c r="FC82" i="35"/>
  <c r="FA82" i="35"/>
  <c r="FH82" i="35" l="1"/>
  <c r="FF82" i="35"/>
  <c r="FD82" i="35"/>
  <c r="FK82" i="35" l="1"/>
  <c r="FG82" i="35"/>
  <c r="FI82" i="35"/>
  <c r="FN82" i="35" l="1"/>
  <c r="FL82" i="35"/>
  <c r="FJ82" i="35"/>
  <c r="FQ82" i="35" l="1"/>
  <c r="FO82" i="35"/>
  <c r="FM82" i="35"/>
  <c r="FR82" i="35" l="1"/>
  <c r="FP82" i="35"/>
  <c r="FT82" i="35"/>
  <c r="FU82" i="35" l="1"/>
  <c r="FS82" i="35"/>
  <c r="FW82" i="35"/>
  <c r="FZ82" i="35" l="1"/>
  <c r="FX82" i="35"/>
  <c r="FV82" i="35"/>
  <c r="GA82" i="35" l="1"/>
  <c r="FY82" i="35"/>
  <c r="GC82" i="35"/>
  <c r="GD82" i="35" l="1"/>
  <c r="GF82" i="35"/>
  <c r="GB82" i="35"/>
  <c r="GG82" i="35" l="1"/>
  <c r="GE82" i="35"/>
  <c r="GI82" i="35"/>
  <c r="GJ82" i="35" l="1"/>
  <c r="GL82" i="35"/>
  <c r="GH82" i="35"/>
  <c r="GM82" i="35" l="1"/>
  <c r="GO82" i="35"/>
  <c r="GK82" i="35"/>
  <c r="GP82" i="35" l="1"/>
  <c r="GN82" i="35"/>
  <c r="GR82" i="35"/>
  <c r="GS82" i="35" l="1"/>
  <c r="GQ82" i="35"/>
  <c r="GU82" i="35"/>
  <c r="GV82" i="35" l="1"/>
  <c r="GT82" i="35"/>
  <c r="GX82" i="35"/>
  <c r="GY82" i="35" l="1"/>
  <c r="GW82" i="35"/>
  <c r="HA82" i="35"/>
  <c r="HB82" i="35" l="1"/>
  <c r="HD82" i="35"/>
  <c r="GZ82" i="35"/>
  <c r="HE82" i="35" l="1"/>
  <c r="HC82" i="35"/>
  <c r="HG82" i="35"/>
  <c r="HH82" i="35" l="1"/>
  <c r="HF82" i="35"/>
  <c r="HJ82" i="35"/>
  <c r="HK82" i="35" l="1"/>
  <c r="HI82" i="35"/>
  <c r="HM82" i="35"/>
  <c r="HN82" i="35" l="1"/>
  <c r="HP82" i="35"/>
  <c r="HL82" i="35"/>
  <c r="HQ82" i="35" l="1"/>
  <c r="HO82" i="35"/>
  <c r="HS82" i="35"/>
  <c r="HT82" i="35" l="1"/>
  <c r="HR82" i="35"/>
  <c r="HV82" i="35"/>
  <c r="HW82" i="35" l="1"/>
  <c r="HY82" i="35"/>
  <c r="HU82" i="35"/>
  <c r="HZ82" i="35" l="1"/>
  <c r="HX82" i="35"/>
  <c r="IB82" i="35"/>
  <c r="IC82" i="35" l="1"/>
  <c r="IA82" i="35"/>
  <c r="IE82" i="35"/>
  <c r="IF82" i="35" l="1"/>
  <c r="ID82" i="35"/>
  <c r="IH82" i="35"/>
  <c r="II82" i="35" l="1"/>
  <c r="IK82" i="35"/>
  <c r="IG82" i="35"/>
  <c r="IL82" i="35" l="1"/>
  <c r="IN82" i="35"/>
  <c r="IJ82" i="35"/>
  <c r="IQ82" i="35" l="1"/>
  <c r="IO82" i="35"/>
  <c r="IM82" i="35"/>
  <c r="IR82" i="35" l="1"/>
  <c r="IP82" i="35"/>
  <c r="IT82" i="35"/>
  <c r="IU82" i="35" l="1"/>
  <c r="IS82" i="35"/>
  <c r="IW82" i="35"/>
  <c r="IZ82" i="35" l="1"/>
  <c r="IV82" i="35"/>
  <c r="IX82" i="35"/>
  <c r="JA82" i="35" l="1"/>
  <c r="IY82" i="35"/>
  <c r="JC82" i="35"/>
  <c r="JD82" i="35" l="1"/>
  <c r="JB82" i="35"/>
  <c r="JF82" i="35"/>
  <c r="JI82" i="35" l="1"/>
  <c r="JE82" i="35"/>
  <c r="JG82" i="35"/>
  <c r="JJ82" i="35" l="1"/>
  <c r="JH82" i="35"/>
  <c r="JL82" i="35"/>
  <c r="JM82" i="35" l="1"/>
  <c r="JK82" i="35"/>
  <c r="JO82" i="35"/>
  <c r="JR82" i="35" l="1"/>
  <c r="JP82" i="35"/>
  <c r="JN82" i="35"/>
  <c r="JS82" i="35" l="1"/>
  <c r="JQ82" i="35"/>
  <c r="JU82" i="35"/>
  <c r="JV82" i="35" l="1"/>
  <c r="JT82" i="35"/>
  <c r="JX82" i="35"/>
  <c r="JY82" i="35" l="1"/>
  <c r="JW82" i="35"/>
  <c r="KA82" i="35"/>
  <c r="KD82" i="35" l="1"/>
  <c r="KB82" i="35"/>
  <c r="JZ82" i="35"/>
  <c r="KE82" i="35" l="1"/>
  <c r="KG82" i="35"/>
  <c r="KC82" i="35"/>
  <c r="KJ82" i="35" l="1"/>
  <c r="KH82" i="35"/>
  <c r="KF82" i="35"/>
  <c r="KK82" i="35" l="1"/>
  <c r="KI82" i="35"/>
  <c r="KM82" i="35"/>
  <c r="KN82" i="35" l="1"/>
  <c r="KP82" i="35"/>
  <c r="KL82" i="35"/>
  <c r="KS82" i="35" l="1"/>
  <c r="KQ82" i="35"/>
  <c r="KO82" i="35"/>
  <c r="KV82" i="35" l="1"/>
  <c r="KT82" i="35"/>
  <c r="KR82" i="35"/>
  <c r="KW82" i="35" l="1"/>
  <c r="KY82" i="35"/>
  <c r="KU82" i="35"/>
  <c r="LB82" i="35" l="1"/>
  <c r="KX82" i="35"/>
  <c r="KZ82" i="35"/>
  <c r="LE82" i="35" l="1"/>
  <c r="LC82" i="35"/>
  <c r="LA82" i="35"/>
  <c r="LF82" i="35" l="1"/>
  <c r="LD82" i="35"/>
  <c r="LH82" i="35"/>
  <c r="LK82" i="35" l="1"/>
  <c r="LG82" i="35"/>
  <c r="LI82" i="35"/>
  <c r="LN82" i="35" l="1"/>
  <c r="LL82" i="35"/>
  <c r="LJ82" i="35"/>
  <c r="LO82" i="35" l="1"/>
  <c r="LQ82" i="35"/>
  <c r="LM82" i="35"/>
  <c r="LT82" i="35" l="1"/>
  <c r="LP82" i="35"/>
  <c r="LR82" i="35"/>
  <c r="LW82" i="35" l="1"/>
  <c r="LS82" i="35"/>
  <c r="LU82" i="35"/>
  <c r="LX82" i="35" l="1"/>
  <c r="LV82" i="35"/>
  <c r="LZ82" i="35"/>
  <c r="MA82" i="35" l="1"/>
  <c r="MC82" i="35"/>
  <c r="LY82" i="35"/>
  <c r="MF82" i="35" l="1"/>
  <c r="MB82" i="35"/>
  <c r="MD82" i="35"/>
  <c r="MG82" i="35" l="1"/>
  <c r="MI82" i="35"/>
  <c r="ME82" i="35"/>
  <c r="MJ82" i="35" l="1"/>
  <c r="ML82" i="35"/>
  <c r="MH82" i="35"/>
  <c r="MM82" i="35" l="1"/>
  <c r="MK82" i="35"/>
  <c r="MO82" i="35"/>
  <c r="MR82" i="35" l="1"/>
  <c r="MN82" i="35"/>
  <c r="MP82" i="35"/>
  <c r="MS82" i="35" l="1"/>
  <c r="MQ82" i="35"/>
  <c r="MU82" i="35"/>
  <c r="MV82" i="35" l="1"/>
  <c r="MT82" i="35"/>
  <c r="MX82" i="35"/>
  <c r="NA82" i="35" l="1"/>
  <c r="MY82" i="35"/>
  <c r="MW82" i="35"/>
  <c r="ND82" i="35" l="1"/>
  <c r="NB82" i="35"/>
  <c r="MZ82" i="35"/>
  <c r="NE82" i="35" l="1"/>
  <c r="NC82" i="35"/>
  <c r="NG82" i="35"/>
  <c r="NF82" i="35" l="1"/>
  <c r="NJ82" i="35"/>
  <c r="NH82" i="35"/>
  <c r="NM82" i="35" l="1"/>
  <c r="NK82" i="35"/>
  <c r="NI82" i="35"/>
  <c r="NN82" i="35" l="1"/>
  <c r="NL82" i="35"/>
  <c r="NP82" i="35"/>
  <c r="NS82" i="35" l="1"/>
  <c r="NQ82" i="35"/>
  <c r="NO82" i="35"/>
  <c r="NT82" i="35" l="1"/>
  <c r="NR82" i="35"/>
  <c r="NV82" i="35"/>
  <c r="NY82" i="35" l="1"/>
  <c r="NW82" i="35"/>
  <c r="NU82" i="35"/>
  <c r="NZ82" i="35" l="1"/>
  <c r="NX82" i="35"/>
  <c r="OB82" i="35"/>
  <c r="OA82" i="35" l="1"/>
  <c r="OE82" i="35"/>
  <c r="OC82" i="35"/>
  <c r="OF82" i="35" l="1"/>
  <c r="OD82" i="35"/>
  <c r="OH82" i="35"/>
  <c r="OI82" i="35" l="1"/>
  <c r="OG82" i="35"/>
  <c r="OK82" i="35"/>
  <c r="ON82" i="35" l="1"/>
  <c r="OL82" i="35"/>
  <c r="OJ82" i="35"/>
  <c r="OQ82" i="35" l="1"/>
  <c r="OO82" i="35"/>
  <c r="OM82" i="35"/>
  <c r="OR82" i="35" l="1"/>
  <c r="OP82" i="35"/>
  <c r="OT82" i="35"/>
  <c r="OU82" i="35" l="1"/>
  <c r="OS82" i="35"/>
  <c r="OW82" i="35"/>
  <c r="OX82" i="35" l="1"/>
  <c r="OZ82" i="35"/>
  <c r="OV82" i="35"/>
  <c r="PA82" i="35" l="1"/>
  <c r="PC82" i="35"/>
  <c r="OY82" i="35"/>
  <c r="PF82" i="35" l="1"/>
  <c r="PD82" i="35"/>
  <c r="PB82" i="35"/>
  <c r="PG82" i="35" l="1"/>
  <c r="PE82" i="35"/>
  <c r="PI82" i="35"/>
  <c r="PJ82" i="35" l="1"/>
  <c r="PH82" i="35"/>
  <c r="PL82" i="35"/>
  <c r="PM82" i="35" l="1"/>
  <c r="PK82" i="35"/>
  <c r="PO82" i="35"/>
  <c r="PP82" i="35" l="1"/>
  <c r="PN82" i="35"/>
  <c r="PR82" i="35"/>
  <c r="PU82" i="35" l="1"/>
  <c r="PS82" i="35"/>
  <c r="PQ82" i="35"/>
  <c r="PT82" i="35" l="1"/>
  <c r="PX82" i="35"/>
  <c r="PV82" i="35"/>
  <c r="QA82" i="35" l="1"/>
  <c r="PY82" i="35"/>
  <c r="PW82" i="35"/>
  <c r="QB82" i="35" l="1"/>
  <c r="PZ82" i="35"/>
  <c r="QD82" i="35"/>
  <c r="QG82" i="35" l="1"/>
  <c r="QE82" i="35"/>
  <c r="QC82" i="35"/>
  <c r="QJ82" i="35" l="1"/>
  <c r="QH82" i="35"/>
  <c r="QF82" i="35"/>
  <c r="QM82" i="35" l="1"/>
  <c r="QK82" i="35"/>
  <c r="QI82" i="35"/>
  <c r="QN82" i="35" l="1"/>
  <c r="QL82" i="35"/>
  <c r="QP82" i="35"/>
  <c r="QQ82" i="35" l="1"/>
  <c r="QO82" i="35"/>
  <c r="QS82" i="35"/>
  <c r="QT82" i="35" l="1"/>
  <c r="QR82" i="35"/>
  <c r="QV82" i="35"/>
  <c r="QY82" i="35" l="1"/>
  <c r="QW82" i="35"/>
  <c r="QU82" i="35"/>
  <c r="QX82" i="35" l="1"/>
  <c r="RB82" i="35"/>
  <c r="QZ82" i="35"/>
  <c r="RE82" i="35" l="1"/>
  <c r="RC82" i="35"/>
  <c r="RA82" i="35"/>
  <c r="RF82" i="35" l="1"/>
  <c r="RD82" i="35"/>
  <c r="RH82" i="35"/>
  <c r="RK82" i="35" l="1"/>
  <c r="RG82" i="35"/>
  <c r="RI82" i="35"/>
  <c r="RL82" i="35" l="1"/>
  <c r="RJ82" i="35"/>
  <c r="RN82" i="35"/>
  <c r="RO82" i="35" l="1"/>
  <c r="RM82" i="35"/>
  <c r="RQ82" i="35"/>
  <c r="RR82" i="35" l="1"/>
  <c r="RP82" i="35"/>
  <c r="RT82" i="35"/>
  <c r="RU82" i="35" l="1"/>
  <c r="RS82" i="35"/>
  <c r="RW82" i="35"/>
  <c r="RX82" i="35" l="1"/>
  <c r="RZ82" i="35"/>
  <c r="RV82" i="35"/>
  <c r="SA82" i="35" l="1"/>
  <c r="RY82" i="35"/>
  <c r="SC82" i="35"/>
  <c r="SD82" i="35" l="1"/>
  <c r="SB82" i="35"/>
  <c r="SF82" i="35"/>
  <c r="SG82" i="35" l="1"/>
  <c r="SE82" i="35"/>
  <c r="SI82" i="35"/>
  <c r="SH82" i="35" l="1"/>
  <c r="SL82" i="35"/>
  <c r="SJ82" i="35"/>
  <c r="SM82" i="35" l="1"/>
  <c r="SK82" i="35"/>
  <c r="SO82" i="35"/>
  <c r="SP82" i="35" l="1"/>
  <c r="SR82" i="35"/>
  <c r="SN82" i="35"/>
  <c r="SU82" i="35" l="1"/>
  <c r="SS82" i="35"/>
  <c r="SQ82" i="35"/>
  <c r="SV82" i="35" l="1"/>
  <c r="ST82" i="35"/>
  <c r="SX82" i="35"/>
  <c r="SY82" i="35" l="1"/>
  <c r="SW82" i="35"/>
  <c r="TA82" i="35"/>
  <c r="TD82" i="35" l="1"/>
  <c r="TB82" i="35"/>
  <c r="SZ82" i="35"/>
  <c r="TC82" i="35" l="1"/>
  <c r="TE82" i="35"/>
  <c r="TG82" i="35"/>
  <c r="TJ82" i="35" l="1"/>
  <c r="TH82" i="35"/>
  <c r="TF82" i="35"/>
  <c r="TM82" i="35" l="1"/>
  <c r="TK82" i="35"/>
  <c r="TI82" i="35"/>
  <c r="TP82" i="35" l="1"/>
  <c r="TN82" i="35"/>
  <c r="TL82" i="35"/>
  <c r="TQ82" i="35" l="1"/>
  <c r="TS82" i="35"/>
  <c r="TO82" i="35"/>
  <c r="TT82" i="35" l="1"/>
  <c r="TR82" i="35"/>
  <c r="TV82" i="35"/>
  <c r="TW82" i="35" l="1"/>
  <c r="TU82" i="35"/>
  <c r="TY82" i="35"/>
  <c r="TZ82" i="35" l="1"/>
  <c r="TX82" i="35"/>
  <c r="UB82" i="35"/>
  <c r="UC82" i="35" l="1"/>
  <c r="UA82" i="35"/>
  <c r="UE82" i="35"/>
  <c r="UF82" i="35" l="1"/>
  <c r="UD82" i="35"/>
  <c r="UH82" i="35"/>
  <c r="UI82" i="35" l="1"/>
  <c r="UK82" i="35"/>
  <c r="UG82" i="35"/>
  <c r="UL82" i="35" l="1"/>
  <c r="UN82" i="35"/>
  <c r="UJ82" i="35"/>
  <c r="UO82" i="35" l="1"/>
  <c r="UM82" i="35"/>
  <c r="UQ82" i="35"/>
  <c r="UR82" i="35" l="1"/>
  <c r="UP82" i="35"/>
  <c r="UT82" i="35"/>
  <c r="UU82" i="35" l="1"/>
  <c r="US82" i="35"/>
  <c r="UW82" i="35"/>
  <c r="UX82" i="35" l="1"/>
  <c r="UV82" i="35"/>
  <c r="UZ82" i="35"/>
  <c r="VC82" i="35" l="1"/>
  <c r="VA82" i="35"/>
  <c r="UY82" i="35"/>
  <c r="VD82" i="35" l="1"/>
  <c r="VB82" i="35"/>
  <c r="VF82" i="35"/>
  <c r="VG82" i="35" l="1"/>
  <c r="VE82" i="35"/>
  <c r="VI82" i="35"/>
  <c r="VJ82" i="35" l="1"/>
  <c r="VH82" i="35"/>
  <c r="VL82" i="35"/>
  <c r="VO82" i="35" l="1"/>
  <c r="VM82" i="35"/>
  <c r="VK82" i="35"/>
  <c r="VP82" i="35" l="1"/>
  <c r="VN82" i="35"/>
  <c r="VR82" i="35"/>
  <c r="VS82" i="35" l="1"/>
  <c r="VQ82" i="35"/>
  <c r="VU82" i="35"/>
  <c r="VX82" i="35" l="1"/>
  <c r="VV82" i="35"/>
  <c r="VT82" i="35"/>
  <c r="WA82" i="35" l="1"/>
  <c r="VY82" i="35"/>
  <c r="VW82" i="35"/>
  <c r="WB82" i="35" l="1"/>
  <c r="VZ82" i="35"/>
  <c r="WD82" i="35"/>
  <c r="WE82" i="35" l="1"/>
  <c r="WG82" i="35"/>
  <c r="WC82" i="35"/>
  <c r="WJ82" i="35" l="1"/>
  <c r="WF82" i="35"/>
  <c r="WH82" i="35"/>
  <c r="WK82" i="35" l="1"/>
  <c r="WM82" i="35"/>
  <c r="WI82" i="35"/>
  <c r="WN82" i="35" l="1"/>
  <c r="WL82" i="35"/>
  <c r="WP82" i="35"/>
  <c r="WQ82" i="35" l="1"/>
  <c r="WO82" i="35"/>
  <c r="WS82" i="35"/>
  <c r="WT82" i="35" l="1"/>
  <c r="WR82" i="35"/>
  <c r="WV82" i="35"/>
  <c r="WW82" i="35" l="1"/>
  <c r="WY82" i="35"/>
  <c r="WU82" i="35"/>
  <c r="WZ82" i="35" l="1"/>
  <c r="XB82" i="35"/>
  <c r="WX82" i="35"/>
  <c r="XC82" i="35" l="1"/>
  <c r="XE82" i="35"/>
  <c r="XA82" i="35"/>
  <c r="XF82" i="35" l="1"/>
  <c r="XD82" i="35"/>
  <c r="XH82" i="35"/>
  <c r="XI82" i="35" l="1"/>
  <c r="XG82" i="35"/>
  <c r="XK82" i="35"/>
  <c r="XL82" i="35" l="1"/>
  <c r="XJ82" i="35"/>
  <c r="XN82" i="35"/>
  <c r="XO82" i="35" l="1"/>
  <c r="XQ82" i="35"/>
  <c r="XM82" i="35"/>
  <c r="XR82" i="35" l="1"/>
  <c r="XP82" i="35"/>
  <c r="XT82" i="35"/>
  <c r="XW82" i="35" l="1"/>
  <c r="XU82" i="35"/>
  <c r="XS82" i="35"/>
  <c r="XX82" i="35" l="1"/>
  <c r="XV82" i="35"/>
  <c r="XZ82" i="35"/>
  <c r="YA82" i="35" l="1"/>
  <c r="XY82" i="35"/>
  <c r="YC82" i="35"/>
  <c r="YF82" i="35" l="1"/>
  <c r="YB82" i="35"/>
  <c r="YD82" i="35"/>
  <c r="YI82" i="35" l="1"/>
  <c r="YE82" i="35"/>
  <c r="YG82" i="35"/>
  <c r="YJ82" i="35" l="1"/>
  <c r="YH82" i="35"/>
  <c r="YL82" i="35"/>
  <c r="YO82" i="35" l="1"/>
  <c r="YK82" i="35"/>
  <c r="YM82" i="35"/>
  <c r="YR82" i="35" l="1"/>
  <c r="YP82" i="35"/>
  <c r="YN82" i="35"/>
  <c r="YS82" i="35" l="1"/>
  <c r="YU82" i="35"/>
  <c r="YQ82" i="35"/>
  <c r="YX82" i="35" l="1"/>
  <c r="YT82" i="35"/>
  <c r="YV82" i="35"/>
  <c r="ZA82" i="35" l="1"/>
  <c r="YY82" i="35"/>
  <c r="YW82" i="35"/>
  <c r="ZB82" i="35" l="1"/>
  <c r="ZD82" i="35"/>
  <c r="YZ82" i="35"/>
  <c r="ZE82" i="35" l="1"/>
  <c r="ZC82" i="35"/>
  <c r="ZG82" i="35"/>
  <c r="ZH82" i="35" l="1"/>
  <c r="ZJ82" i="35"/>
  <c r="ZF82" i="35"/>
  <c r="ZK82" i="35" l="1"/>
  <c r="ZI82" i="35"/>
  <c r="ZM82" i="35"/>
  <c r="ZP82" i="35" l="1"/>
  <c r="ZN82" i="35"/>
  <c r="ZL82" i="35"/>
  <c r="ZQ82" i="35" l="1"/>
  <c r="ZO82" i="35"/>
  <c r="ZS82" i="35"/>
  <c r="ZT82" i="35" l="1"/>
  <c r="ZR82" i="35"/>
  <c r="ZV82" i="35"/>
  <c r="ZU82" i="35" l="1"/>
  <c r="ZW82" i="35"/>
  <c r="ZY82" i="35"/>
  <c r="ZZ82" i="35" l="1"/>
  <c r="ZX82" i="35"/>
  <c r="AAB82" i="35"/>
  <c r="AAE82" i="35" l="1"/>
  <c r="AAC82" i="35"/>
  <c r="AAA82" i="35"/>
  <c r="AAH82" i="35" l="1"/>
  <c r="AAF82" i="35"/>
  <c r="AAD82" i="35"/>
  <c r="AAK82" i="35" l="1"/>
  <c r="AAI82" i="35"/>
  <c r="AAG82" i="35"/>
  <c r="AAL82" i="35" l="1"/>
  <c r="AAJ82" i="35"/>
  <c r="AAN82" i="35"/>
  <c r="AAO82" i="35" l="1"/>
  <c r="AAM82" i="35"/>
  <c r="AAQ82" i="35"/>
  <c r="AAR82" i="35" l="1"/>
  <c r="AAT82" i="35"/>
  <c r="AAP82" i="35"/>
  <c r="AAW82" i="35" l="1"/>
  <c r="AAU82" i="35"/>
  <c r="AAS82" i="35"/>
  <c r="AAX82" i="35" l="1"/>
  <c r="AAV82" i="35"/>
  <c r="AAZ82" i="35"/>
  <c r="ABA82" i="35" l="1"/>
  <c r="AAY82" i="35"/>
  <c r="ABC82" i="35"/>
  <c r="ABF82" i="35" l="1"/>
  <c r="ABD82" i="35"/>
  <c r="ABB82" i="35"/>
  <c r="ABI82" i="35" l="1"/>
  <c r="ABE82" i="35"/>
  <c r="ABG82" i="35"/>
  <c r="ABJ82" i="35" l="1"/>
  <c r="ABH82" i="35"/>
  <c r="ABL82" i="35"/>
  <c r="ABO82" i="35" l="1"/>
  <c r="ABK82" i="35"/>
  <c r="ABM82" i="35"/>
  <c r="ABP82" i="35" l="1"/>
  <c r="ABN82" i="35"/>
  <c r="ABR82" i="35"/>
  <c r="ABQ82" i="35" l="1"/>
  <c r="ABS82" i="35"/>
  <c r="ABU82" i="35"/>
  <c r="ABV82" i="35" l="1"/>
  <c r="ABX82" i="35"/>
  <c r="ABT82" i="35"/>
  <c r="ACA82" i="35" l="1"/>
  <c r="ABY82" i="35"/>
  <c r="ABW82" i="35"/>
  <c r="ACD82" i="35" l="1"/>
  <c r="ACB82" i="35"/>
  <c r="ABZ82" i="35"/>
  <c r="ACC82" i="35" l="1"/>
  <c r="ACE82" i="35"/>
  <c r="ACG82" i="35"/>
  <c r="ACJ82" i="35" l="1"/>
  <c r="ACH82" i="35"/>
  <c r="ACF82" i="35"/>
  <c r="ACK82" i="35" l="1"/>
  <c r="ACI82" i="35"/>
  <c r="ACM82" i="35"/>
  <c r="ACN82" i="35" l="1"/>
  <c r="ACL82" i="35"/>
  <c r="ACP82" i="35"/>
  <c r="ACS82" i="35" l="1"/>
  <c r="ACQ82" i="35"/>
  <c r="ACO82" i="35"/>
  <c r="ACT82" i="35" l="1"/>
  <c r="ACV82" i="35"/>
  <c r="ACR82" i="35"/>
  <c r="ACW82" i="35" l="1"/>
  <c r="ACU82" i="35"/>
  <c r="ACY82" i="35"/>
  <c r="ACZ82" i="35" l="1"/>
  <c r="ADB82" i="35"/>
  <c r="ACX82" i="35"/>
  <c r="ADC82" i="35" l="1"/>
  <c r="ADA82" i="35"/>
  <c r="ADE82" i="35"/>
  <c r="ADD82" i="35" l="1"/>
  <c r="ADF82" i="35"/>
  <c r="ADH82" i="35"/>
  <c r="ADG82" i="35" l="1"/>
  <c r="ADK82" i="35"/>
  <c r="ADI82" i="35"/>
  <c r="ADN82" i="35" l="1"/>
  <c r="ADL82" i="35"/>
  <c r="ADJ82" i="35"/>
  <c r="ADO82" i="35" l="1"/>
  <c r="ADM82" i="35"/>
  <c r="ADQ82" i="35"/>
  <c r="ADR82" i="35" l="1"/>
  <c r="ADP82" i="35"/>
  <c r="ADT82" i="35"/>
  <c r="ADU82" i="35" l="1"/>
  <c r="ADS82" i="35"/>
  <c r="ADW82" i="35"/>
  <c r="ADV82" i="35" l="1"/>
  <c r="ADZ82" i="35"/>
  <c r="ADX82" i="35"/>
  <c r="AEC82" i="35" l="1"/>
  <c r="AEA82" i="35"/>
  <c r="ADY82" i="35"/>
  <c r="AED82" i="35" l="1"/>
  <c r="AEF82" i="35"/>
  <c r="AEB82" i="35"/>
  <c r="AEI82" i="35" l="1"/>
  <c r="AEG82" i="35"/>
  <c r="AEE82" i="35"/>
  <c r="AEJ82" i="35" l="1"/>
  <c r="AEH82" i="35"/>
  <c r="AEL82" i="35"/>
  <c r="AEO82" i="35" l="1"/>
  <c r="AEM82" i="35"/>
  <c r="AEK82" i="35"/>
  <c r="AER82" i="35" l="1"/>
  <c r="AEP82" i="35"/>
  <c r="AEN82" i="35"/>
  <c r="AES82" i="35" l="1"/>
  <c r="AEU82" i="35"/>
  <c r="AEQ82" i="35"/>
  <c r="AEV82" i="35" l="1"/>
  <c r="AET82" i="35"/>
  <c r="AEX82" i="35"/>
  <c r="AFA82" i="35" l="1"/>
  <c r="AEY82" i="35"/>
  <c r="AEW82" i="35"/>
  <c r="AFB82" i="35" l="1"/>
  <c r="AEZ82" i="35"/>
  <c r="AFD82" i="35"/>
  <c r="AFE82" i="35" l="1"/>
  <c r="AFC82" i="35"/>
  <c r="AFG82" i="35"/>
  <c r="AFJ82" i="35" l="1"/>
  <c r="AFH82" i="35"/>
  <c r="AFF82" i="35"/>
  <c r="AFK82" i="35" l="1"/>
  <c r="AFI82" i="35"/>
  <c r="AFM82" i="35"/>
  <c r="AFP82" i="35" l="1"/>
  <c r="AFN82" i="35"/>
  <c r="AFL82" i="35"/>
  <c r="AFS82" i="35" l="1"/>
  <c r="AFQ82" i="35"/>
  <c r="AFO82" i="35"/>
  <c r="AFV82" i="35" l="1"/>
  <c r="AFT82" i="35"/>
  <c r="AFR82" i="35"/>
  <c r="AFW82" i="35" l="1"/>
  <c r="AFU82" i="35"/>
  <c r="AFY82" i="35"/>
  <c r="AFZ82" i="35" l="1"/>
  <c r="AFX82" i="35"/>
  <c r="AGB82" i="35"/>
  <c r="AGC82" i="35" l="1"/>
  <c r="AGA82" i="35"/>
  <c r="AGE82" i="35"/>
  <c r="AGF82" i="35" l="1"/>
  <c r="AGH82" i="35"/>
  <c r="AGD82" i="35"/>
  <c r="AGK82" i="35" l="1"/>
  <c r="AGI82" i="35"/>
  <c r="AGG82" i="35"/>
  <c r="AGN82" i="35" l="1"/>
  <c r="AGL82" i="35"/>
  <c r="AGJ82" i="35"/>
  <c r="AGO82" i="35" l="1"/>
  <c r="AGM82" i="35"/>
  <c r="AGQ82" i="35"/>
  <c r="AGR82" i="35" l="1"/>
  <c r="AGT82" i="35"/>
  <c r="AGP82" i="35"/>
  <c r="AGU82" i="35" l="1"/>
  <c r="AGS82" i="35"/>
  <c r="AGW82" i="35"/>
  <c r="AGX82" i="35" l="1"/>
  <c r="AGV82" i="35"/>
  <c r="AGZ82" i="35"/>
  <c r="AHA82" i="35" l="1"/>
  <c r="AGY82" i="35"/>
  <c r="AHC82" i="35"/>
  <c r="AHF82" i="35" l="1"/>
  <c r="AHD82" i="35"/>
  <c r="AHB82" i="35"/>
  <c r="AHI82" i="35" l="1"/>
  <c r="AHG82" i="35"/>
  <c r="AHE82" i="35"/>
  <c r="AHJ82" i="35" l="1"/>
  <c r="AHL82" i="35"/>
  <c r="AHH82" i="35"/>
  <c r="AHM82" i="35" l="1"/>
  <c r="AHK82" i="35"/>
  <c r="AHO82" i="35"/>
  <c r="AHR82" i="35" l="1"/>
  <c r="AHN82" i="35"/>
  <c r="AHP82" i="35"/>
  <c r="AHS82" i="35" l="1"/>
  <c r="AHQ82" i="35"/>
  <c r="AHU82" i="35"/>
  <c r="AHT82" i="35" l="1"/>
  <c r="AHX82" i="35"/>
  <c r="AHV82" i="35"/>
  <c r="AHY82" i="35" l="1"/>
  <c r="AIA82" i="35"/>
  <c r="AHW82" i="35"/>
  <c r="AID82" i="35" l="1"/>
  <c r="AIB82" i="35"/>
  <c r="AHZ82" i="35"/>
  <c r="AIG82" i="35" l="1"/>
  <c r="AIE82" i="35"/>
  <c r="AIC82" i="35"/>
  <c r="AIH82" i="35" l="1"/>
  <c r="AIF82" i="35"/>
  <c r="AIJ82" i="35"/>
  <c r="AIK82" i="35" l="1"/>
  <c r="AIM82" i="35"/>
  <c r="AII82" i="35"/>
  <c r="AIN82" i="35" l="1"/>
  <c r="AIL82" i="35"/>
  <c r="AIP82" i="35"/>
  <c r="AIQ82" i="35" l="1"/>
  <c r="AIS82" i="35"/>
  <c r="AIO82" i="35"/>
  <c r="AIT82" i="35" l="1"/>
  <c r="AIV82" i="35"/>
  <c r="AIR82" i="35"/>
  <c r="AIY82" i="35" l="1"/>
  <c r="AIW82" i="35"/>
  <c r="AIU82" i="35"/>
  <c r="AIZ82" i="35" l="1"/>
  <c r="AIX82" i="35"/>
  <c r="AJB82" i="35"/>
  <c r="AJC82" i="35" l="1"/>
  <c r="AJA82" i="35"/>
  <c r="AJE82" i="35"/>
  <c r="AJF82" i="35" l="1"/>
  <c r="AJD82" i="35"/>
  <c r="AJH82" i="35"/>
  <c r="AJI82" i="35" l="1"/>
  <c r="AJK82" i="35"/>
  <c r="AJG82" i="35"/>
  <c r="AJL82" i="35" l="1"/>
  <c r="AJN82" i="35"/>
  <c r="AJJ82" i="35"/>
  <c r="AJQ82" i="35" l="1"/>
  <c r="AJO82" i="35"/>
  <c r="AJM82" i="35"/>
  <c r="AJT82" i="35" l="1"/>
  <c r="AJR82" i="35"/>
  <c r="AJP82" i="35"/>
  <c r="AJW82" i="35" l="1"/>
  <c r="AJU82" i="35"/>
  <c r="AJS82" i="35"/>
  <c r="AJX82" i="35" l="1"/>
  <c r="AJV82" i="35"/>
  <c r="AJZ82" i="35"/>
  <c r="AKA82" i="35" l="1"/>
  <c r="AJY82" i="35"/>
  <c r="AKC82" i="35"/>
  <c r="AKD82" i="35" l="1"/>
  <c r="AKF82" i="35"/>
  <c r="AKB82" i="35"/>
  <c r="AKI82" i="35" l="1"/>
  <c r="AKG82" i="35"/>
  <c r="AKE82" i="35"/>
  <c r="AKJ82" i="35" l="1"/>
  <c r="AKH82" i="35"/>
  <c r="AKL82" i="35"/>
  <c r="AKM82" i="35" l="1"/>
  <c r="AKK82" i="35"/>
  <c r="AKO82" i="35"/>
  <c r="AKP82" i="35" l="1"/>
  <c r="AKN82" i="35"/>
  <c r="AKR82" i="35"/>
  <c r="AKS82" i="35" l="1"/>
  <c r="AKU82" i="35"/>
  <c r="AKQ82" i="35"/>
  <c r="AKV82" i="35" l="1"/>
  <c r="AKT82" i="35"/>
  <c r="AKX82" i="35"/>
  <c r="ALA82" i="35" l="1"/>
  <c r="AKW82" i="35"/>
  <c r="AKY82" i="35"/>
  <c r="ALB82" i="35" l="1"/>
  <c r="AKZ82" i="35"/>
  <c r="ALD82" i="35"/>
  <c r="ALG82" i="35" l="1"/>
  <c r="ALE82" i="35"/>
  <c r="ALC82" i="35"/>
  <c r="ALJ82" i="35" l="1"/>
  <c r="ALH82" i="35"/>
  <c r="ALF82" i="35"/>
  <c r="ALK82" i="35" l="1"/>
  <c r="ALM82" i="35"/>
  <c r="ALI82" i="35"/>
  <c r="ALP82" i="35" l="1"/>
  <c r="ALN82" i="35"/>
  <c r="ALL82" i="35"/>
  <c r="ALQ82" i="35" l="1"/>
  <c r="ALS82" i="35"/>
  <c r="ALO82" i="35"/>
  <c r="ALT82" i="35" l="1"/>
  <c r="ALR82" i="35"/>
  <c r="ALV82" i="35"/>
  <c r="ALW82" i="35" l="1"/>
  <c r="ALY82" i="35"/>
  <c r="ALU82" i="35"/>
  <c r="ALZ82" i="35" l="1"/>
  <c r="ALX82" i="35"/>
  <c r="AMB82" i="35"/>
  <c r="AME82" i="35" l="1"/>
  <c r="AMC82" i="35"/>
  <c r="AMA82" i="35"/>
  <c r="AMF82" i="35" l="1"/>
  <c r="AMD82" i="35"/>
  <c r="AMH82" i="35"/>
  <c r="AMI82" i="35" l="1"/>
  <c r="AMG82" i="35"/>
  <c r="AMK82" i="35"/>
  <c r="AMN82" i="35" l="1"/>
  <c r="AML82" i="35"/>
  <c r="AMJ82" i="35"/>
  <c r="AMO82" i="35" l="1"/>
  <c r="AMQ82" i="35"/>
  <c r="AMM82" i="35"/>
  <c r="AMR82" i="35" l="1"/>
  <c r="AMP82" i="35"/>
  <c r="AMT82" i="35"/>
  <c r="AMW82" i="35" l="1"/>
  <c r="AMS82" i="35"/>
  <c r="AMU82" i="35"/>
  <c r="AMX82" i="35" l="1"/>
  <c r="AMZ82" i="35"/>
  <c r="AMV82" i="35"/>
  <c r="ANC82" i="35" l="1"/>
  <c r="ANA82" i="35"/>
  <c r="AMY82" i="35"/>
  <c r="ANF82" i="35" l="1"/>
  <c r="AND82" i="35"/>
  <c r="ANB82" i="35"/>
  <c r="ANG82" i="35" l="1"/>
  <c r="ANI82" i="35"/>
  <c r="ANE82" i="35"/>
  <c r="ANL82" i="35" l="1"/>
  <c r="ANH82" i="35"/>
  <c r="ANJ82" i="35"/>
  <c r="ANO82" i="35" l="1"/>
  <c r="ANM82" i="35"/>
  <c r="ANK82" i="35"/>
  <c r="ANR82" i="35" l="1"/>
  <c r="ANP82" i="35"/>
  <c r="ANN82" i="35"/>
  <c r="ANS82" i="35" l="1"/>
  <c r="ANQ82" i="35"/>
  <c r="ANU82" i="35"/>
  <c r="ANV82" i="35" l="1"/>
  <c r="ANX82" i="35"/>
  <c r="ANT82" i="35"/>
  <c r="ANY82" i="35" l="1"/>
  <c r="ANW82" i="35"/>
  <c r="AOA82" i="35"/>
  <c r="AOB82" i="35" l="1"/>
  <c r="ANZ82" i="35"/>
  <c r="AOD82" i="35"/>
  <c r="AOE82" i="35" l="1"/>
  <c r="AOC82" i="35"/>
  <c r="AOG82" i="35"/>
  <c r="AOF82" i="35" l="1"/>
  <c r="AOJ82" i="35"/>
  <c r="AOH82" i="35"/>
  <c r="AOK82" i="35" l="1"/>
  <c r="AOI82" i="35"/>
  <c r="AOM82" i="35"/>
  <c r="AON82" i="35" l="1"/>
  <c r="AOL82" i="35"/>
  <c r="AOP82" i="35"/>
  <c r="AOS82" i="35" l="1"/>
  <c r="AOQ82" i="35"/>
  <c r="AOO82" i="35"/>
  <c r="AOT82" i="35" l="1"/>
  <c r="AOR82" i="35"/>
  <c r="AOV82" i="35"/>
  <c r="AOW82" i="35" l="1"/>
  <c r="AOY82" i="35"/>
  <c r="AOU82" i="35"/>
  <c r="AOZ82" i="35" l="1"/>
  <c r="AOX82" i="35"/>
  <c r="APB82" i="35"/>
  <c r="APC82" i="35" l="1"/>
  <c r="APA82" i="35"/>
  <c r="APE82" i="35"/>
  <c r="APF82" i="35" l="1"/>
  <c r="APD82" i="35"/>
  <c r="APH82" i="35"/>
  <c r="APG82" i="35" l="1"/>
  <c r="API82" i="35"/>
  <c r="APK82" i="35"/>
  <c r="APL82" i="35" l="1"/>
  <c r="APJ82" i="35"/>
  <c r="APN82" i="35"/>
  <c r="APO82" i="35" l="1"/>
  <c r="APM82" i="35"/>
  <c r="APQ82" i="35"/>
  <c r="APR82" i="35" l="1"/>
  <c r="APT82" i="35"/>
  <c r="APP82" i="35"/>
  <c r="APU82" i="35" l="1"/>
  <c r="APS82" i="35"/>
  <c r="APW82" i="35"/>
  <c r="APX82" i="35" l="1"/>
  <c r="APV82" i="35"/>
  <c r="APZ82" i="35"/>
  <c r="AQA82" i="35" l="1"/>
  <c r="APY82" i="35"/>
  <c r="AQC82" i="35"/>
  <c r="AQD82" i="35" l="1"/>
  <c r="AQB82" i="35"/>
  <c r="AQF82" i="35"/>
  <c r="AQG82" i="35" l="1"/>
  <c r="AQE82" i="35"/>
  <c r="AQI82" i="35"/>
  <c r="AQJ82" i="35" l="1"/>
  <c r="AQH82" i="35"/>
  <c r="AQL82" i="35"/>
  <c r="AQM82" i="35" l="1"/>
  <c r="AQK82" i="35"/>
  <c r="AQO82" i="35"/>
  <c r="AQR82" i="35" l="1"/>
  <c r="AQP82" i="35"/>
  <c r="AQN82" i="35"/>
  <c r="AQU82" i="35" l="1"/>
  <c r="AQS82" i="35"/>
  <c r="AQQ82" i="35"/>
  <c r="AQV82" i="35" l="1"/>
  <c r="AQX82" i="35"/>
  <c r="AQT82" i="35"/>
  <c r="AQY82" i="35" l="1"/>
  <c r="AQW82" i="35"/>
  <c r="ARA82" i="35"/>
  <c r="ARB82" i="35" l="1"/>
  <c r="AQZ82" i="35"/>
  <c r="ARD82" i="35"/>
  <c r="ARG82" i="35" l="1"/>
  <c r="ARE82" i="35"/>
  <c r="ARC82" i="35"/>
  <c r="ARF82" i="35" l="1"/>
  <c r="ARJ82" i="35"/>
  <c r="ARH82" i="35"/>
  <c r="ARI82" i="35" l="1"/>
  <c r="ARK82" i="35"/>
  <c r="ARM82" i="35"/>
  <c r="ARP82" i="35" l="1"/>
  <c r="ARN82" i="35"/>
  <c r="ARL82" i="35"/>
  <c r="ARS82" i="35" l="1"/>
  <c r="ARQ82" i="35"/>
  <c r="ARO82" i="35"/>
  <c r="ARV82" i="35" l="1"/>
  <c r="ART82" i="35"/>
  <c r="ARR82" i="35"/>
  <c r="ARW82" i="35" l="1"/>
  <c r="ARU82" i="35"/>
  <c r="ARY82" i="35"/>
  <c r="ARZ82" i="35" l="1"/>
  <c r="ARX82" i="35"/>
  <c r="ASB82" i="35"/>
  <c r="ASC82" i="35" l="1"/>
  <c r="ASA82" i="35"/>
  <c r="ASE82" i="35"/>
  <c r="ASF82" i="35" l="1"/>
  <c r="ASD82" i="35"/>
  <c r="ASH82" i="35"/>
  <c r="ASK82" i="35" l="1"/>
  <c r="ASI82" i="35"/>
  <c r="ASG82" i="35"/>
  <c r="ASL82" i="35" l="1"/>
  <c r="ASJ82" i="35"/>
  <c r="ASN82" i="35"/>
  <c r="ASO82" i="35" l="1"/>
  <c r="ASQ82" i="35"/>
  <c r="ASM82" i="35"/>
  <c r="ASR82" i="35" l="1"/>
  <c r="ASP82" i="35"/>
  <c r="AST82" i="35"/>
  <c r="ASW82" i="35" l="1"/>
  <c r="ASU82" i="35"/>
  <c r="ASS82" i="35"/>
  <c r="ASX82" i="35" l="1"/>
  <c r="ASV82" i="35"/>
  <c r="ASZ82" i="35"/>
  <c r="ATA82" i="35" l="1"/>
  <c r="ASY82" i="35"/>
  <c r="ATC82" i="35"/>
  <c r="ATD82" i="35" l="1"/>
  <c r="ATB82" i="35"/>
  <c r="ATF82" i="35"/>
  <c r="ATG82" i="35" l="1"/>
  <c r="ATE82" i="35"/>
  <c r="ATI82" i="35"/>
  <c r="ATH82" i="35" l="1"/>
  <c r="ATJ82" i="35"/>
  <c r="ATL82" i="35"/>
  <c r="ATK82" i="35" l="1"/>
  <c r="ATO82" i="35"/>
  <c r="ATM82" i="35"/>
  <c r="ATR82" i="35" l="1"/>
  <c r="ATP82" i="35"/>
  <c r="ATN82" i="35"/>
  <c r="ATU82" i="35" l="1"/>
  <c r="ATQ82" i="35"/>
  <c r="ATS82" i="35"/>
  <c r="ATV82" i="35" l="1"/>
  <c r="ATT82" i="35"/>
  <c r="ATX82" i="35"/>
  <c r="ATY82" i="35" l="1"/>
  <c r="ATW82" i="35"/>
  <c r="AUA82" i="35"/>
  <c r="AUB82" i="35" l="1"/>
  <c r="ATZ82" i="35"/>
  <c r="AUD82" i="35"/>
  <c r="AUG82" i="35" l="1"/>
  <c r="AUE82" i="35"/>
  <c r="AUC82" i="35"/>
  <c r="AUH82" i="35" l="1"/>
  <c r="AUF82" i="35"/>
  <c r="AUJ82" i="35"/>
  <c r="AUK82" i="35" l="1"/>
  <c r="AUI82" i="35"/>
  <c r="AUM82" i="35"/>
  <c r="AUN82" i="35" l="1"/>
  <c r="AUL82" i="35"/>
  <c r="AUP82" i="35"/>
  <c r="AUO82" i="35" l="1"/>
  <c r="AUS82" i="35"/>
  <c r="AUQ82" i="35"/>
  <c r="AUT82" i="35" l="1"/>
  <c r="AUV82" i="35"/>
  <c r="AUR82" i="35"/>
  <c r="AUW82" i="35" l="1"/>
  <c r="AUU82" i="35"/>
  <c r="AUY82" i="35"/>
  <c r="AUZ82" i="35" l="1"/>
  <c r="AUX82" i="35"/>
  <c r="AVB82" i="35"/>
  <c r="AVE82" i="35" l="1"/>
  <c r="AVC82" i="35"/>
  <c r="AVA82" i="35"/>
  <c r="AVF82" i="35" l="1"/>
  <c r="AVH82" i="35"/>
  <c r="AVD82" i="35"/>
  <c r="AVI82" i="35" l="1"/>
  <c r="AVG82" i="35"/>
  <c r="AVK82" i="35"/>
  <c r="AVL82" i="35" l="1"/>
  <c r="AVJ82" i="35"/>
  <c r="AVN82" i="35"/>
  <c r="AVO82" i="35" l="1"/>
  <c r="AVQ82" i="35"/>
  <c r="AVM82" i="35"/>
  <c r="AVR82" i="35" l="1"/>
  <c r="AVT82" i="35"/>
  <c r="AVP82" i="35"/>
  <c r="AVW82" i="35" l="1"/>
  <c r="AVU82" i="35"/>
  <c r="AVS82" i="35"/>
  <c r="AVX82" i="35" l="1"/>
  <c r="AVV82" i="35"/>
  <c r="AVZ82" i="35"/>
  <c r="AWA82" i="35" l="1"/>
  <c r="AWC82" i="35"/>
  <c r="AVY82" i="35"/>
  <c r="AWD82" i="35" l="1"/>
  <c r="AWB82" i="35"/>
  <c r="AWF82" i="35"/>
  <c r="AWG82" i="35" l="1"/>
  <c r="AWI82" i="35"/>
  <c r="AWE82" i="35"/>
  <c r="AWJ82" i="35" l="1"/>
  <c r="AWL82" i="35"/>
  <c r="AWH82" i="35"/>
  <c r="AWM82" i="35" l="1"/>
  <c r="AWO82" i="35"/>
  <c r="AWK82" i="35"/>
  <c r="AWN82" i="35" l="1"/>
  <c r="AWP82" i="35"/>
  <c r="AWR82" i="35"/>
  <c r="AWU82" i="35" l="1"/>
  <c r="AWS82" i="35"/>
  <c r="AWQ82" i="35"/>
  <c r="AWT82" i="35" l="1"/>
  <c r="AWX82" i="35"/>
  <c r="AWV82" i="35"/>
  <c r="AWY82" i="35" l="1"/>
  <c r="AWW82" i="35"/>
  <c r="AXA82" i="35"/>
  <c r="AXD82" i="35" l="1"/>
  <c r="AWZ82" i="35"/>
  <c r="AXB82" i="35"/>
  <c r="AXG82" i="35" l="1"/>
  <c r="AXE82" i="35"/>
  <c r="AXC82" i="35"/>
  <c r="AXH82" i="35" l="1"/>
  <c r="AXJ82" i="35"/>
  <c r="AXF82" i="35"/>
  <c r="AXM82" i="35" l="1"/>
  <c r="AXK82" i="35"/>
  <c r="AXI82" i="35"/>
  <c r="AXN82" i="35" l="1"/>
  <c r="AXL82" i="35"/>
  <c r="AXP82" i="35"/>
  <c r="AXQ82" i="35" l="1"/>
  <c r="AXS82" i="35"/>
  <c r="AXO82" i="35"/>
  <c r="AXT82" i="35" l="1"/>
  <c r="AXR82" i="35"/>
  <c r="AXV82" i="35"/>
  <c r="AXW82" i="35" l="1"/>
  <c r="AXU82" i="35"/>
  <c r="AXY82" i="35"/>
  <c r="AYB82" i="35" l="1"/>
  <c r="AXX82" i="35"/>
  <c r="AXZ82" i="35"/>
  <c r="AYC82" i="35" l="1"/>
  <c r="AYA82" i="35"/>
  <c r="AYE82" i="35"/>
  <c r="AYF82" i="35" l="1"/>
  <c r="AYD82" i="35"/>
  <c r="AYH82" i="35"/>
  <c r="AYK82" i="35" l="1"/>
  <c r="AYI82" i="35"/>
  <c r="AYG82" i="35"/>
  <c r="AYN82" i="35" l="1"/>
  <c r="AYL82" i="35"/>
  <c r="AYJ82" i="35"/>
  <c r="AYO82" i="35" l="1"/>
  <c r="AYQ82" i="35"/>
  <c r="AYM82" i="35"/>
  <c r="AYR82" i="35" l="1"/>
  <c r="AYP82" i="35"/>
  <c r="AYT82" i="35"/>
  <c r="AYU82" i="35" l="1"/>
  <c r="AYS82" i="35"/>
  <c r="AYW82" i="35"/>
  <c r="AYX82" i="35" l="1"/>
  <c r="AYV82" i="35"/>
  <c r="AYZ82" i="35"/>
  <c r="AZC82" i="35" l="1"/>
  <c r="AZA82" i="35"/>
  <c r="AYY82" i="35"/>
  <c r="AZD82" i="35" l="1"/>
  <c r="AZF82" i="35"/>
  <c r="AZB82" i="35"/>
  <c r="AZG82" i="35" l="1"/>
  <c r="AZE82" i="35"/>
  <c r="AZI82" i="35"/>
  <c r="AZJ82" i="35" l="1"/>
  <c r="AZL82" i="35"/>
  <c r="AZH82" i="35"/>
  <c r="AZM82" i="35" l="1"/>
  <c r="AZK82" i="35"/>
  <c r="AZO82" i="35"/>
  <c r="AZR82" i="35" l="1"/>
  <c r="AZP82" i="35"/>
  <c r="AZN82" i="35"/>
  <c r="AZQ82" i="35" l="1"/>
  <c r="AZS82" i="35"/>
  <c r="AZU82" i="35"/>
  <c r="AZX82" i="35" l="1"/>
  <c r="AZV82" i="35"/>
  <c r="AZT82" i="35"/>
  <c r="BAA82" i="35" l="1"/>
  <c r="AZW82" i="35"/>
  <c r="AZY82" i="35"/>
  <c r="BAD82" i="35" l="1"/>
  <c r="BAB82" i="35"/>
  <c r="AZZ82" i="35"/>
  <c r="BAG82" i="35" l="1"/>
  <c r="BAE82" i="35"/>
  <c r="BAC82" i="35"/>
  <c r="BAJ82" i="35" l="1"/>
  <c r="BAH82" i="35"/>
  <c r="BAF82" i="35"/>
  <c r="BAM82" i="35" l="1"/>
  <c r="BAI82" i="35"/>
  <c r="BAK82" i="35"/>
  <c r="BAP82" i="35" l="1"/>
  <c r="BAN82" i="35"/>
  <c r="BAL82" i="35"/>
  <c r="BAS82" i="35" l="1"/>
  <c r="BAQ82" i="35"/>
  <c r="BAO82" i="35"/>
  <c r="BAT82" i="35" l="1"/>
  <c r="BAR82" i="35"/>
  <c r="BAV82" i="35"/>
  <c r="BAW82" i="35" l="1"/>
  <c r="BAU82" i="35"/>
  <c r="BAY82" i="35"/>
  <c r="BBB82" i="35" l="1"/>
  <c r="BAZ82" i="35"/>
  <c r="BAX82" i="35"/>
  <c r="BBC82" i="35" l="1"/>
  <c r="BBA82" i="35"/>
  <c r="BBE82" i="35"/>
  <c r="BBF82" i="35" l="1"/>
  <c r="BBD82" i="35"/>
  <c r="BBH82" i="35"/>
  <c r="BBI82" i="35" l="1"/>
  <c r="BBK82" i="35"/>
  <c r="BBG82" i="35"/>
  <c r="BBN82" i="35" l="1"/>
  <c r="BBL82" i="35"/>
  <c r="BBJ82" i="35"/>
  <c r="BBO82" i="35" l="1"/>
  <c r="BBQ82" i="35"/>
  <c r="BBM82" i="35"/>
  <c r="BBR82" i="35" l="1"/>
  <c r="BBP82" i="35"/>
  <c r="BBT82" i="35"/>
  <c r="BBU82" i="35" l="1"/>
  <c r="BBS82" i="35"/>
  <c r="BBW82" i="35"/>
  <c r="BBX82" i="35" l="1"/>
  <c r="BBZ82" i="35"/>
  <c r="BBV82" i="35"/>
  <c r="BCA82" i="35" l="1"/>
  <c r="BCC82" i="35"/>
  <c r="BBY82" i="35"/>
  <c r="BCF82" i="35" l="1"/>
  <c r="BCD82" i="35"/>
  <c r="BCB82" i="35"/>
  <c r="BCG82" i="35" l="1"/>
  <c r="BCE82" i="35"/>
  <c r="BCI82" i="35"/>
  <c r="BCJ82" i="35" l="1"/>
  <c r="BCL82" i="35"/>
  <c r="BCH82" i="35"/>
  <c r="BCM82" i="35" l="1"/>
  <c r="BCO82" i="35"/>
  <c r="BCK82" i="35"/>
  <c r="BCP82" i="35" l="1"/>
  <c r="BCR82" i="35"/>
  <c r="BCN82" i="35"/>
  <c r="BCS82" i="35" l="1"/>
  <c r="BCQ82" i="35"/>
  <c r="BCU82" i="35"/>
  <c r="BCV82" i="35" l="1"/>
  <c r="BCX82" i="35"/>
  <c r="BCT82" i="35"/>
  <c r="BCW82" i="35" l="1"/>
  <c r="BCY82" i="35"/>
  <c r="BDA82" i="35"/>
  <c r="BDB82" i="35" l="1"/>
  <c r="BCZ82" i="35"/>
  <c r="BDD82" i="35"/>
  <c r="BDC82" i="35" l="1"/>
  <c r="BDG82" i="35"/>
  <c r="BDE82" i="35"/>
  <c r="BDJ82" i="35" l="1"/>
  <c r="BDH82" i="35"/>
  <c r="BDF82" i="35"/>
  <c r="BDI82" i="35" l="1"/>
  <c r="BDK82" i="35"/>
  <c r="BDM82" i="35"/>
  <c r="BDP82" i="35" l="1"/>
  <c r="BDN82" i="35"/>
  <c r="BDL82" i="35"/>
  <c r="BDQ82" i="35" l="1"/>
  <c r="BDO82" i="35"/>
  <c r="BDS82" i="35"/>
  <c r="BDV82" i="35" l="1"/>
  <c r="BDT82" i="35"/>
  <c r="BDR82" i="35"/>
  <c r="BDW82" i="35" l="1"/>
  <c r="BDY82" i="35"/>
  <c r="BDU82" i="35"/>
  <c r="BDZ82" i="35" l="1"/>
  <c r="BEB82" i="35"/>
  <c r="BDX82" i="35"/>
  <c r="BEC82" i="35" l="1"/>
  <c r="BEA82" i="35"/>
  <c r="BEE82" i="35"/>
  <c r="BEF82" i="35" l="1"/>
  <c r="BED82" i="35"/>
  <c r="BEH82" i="35"/>
  <c r="BEI82" i="35" l="1"/>
  <c r="BEK82" i="35"/>
  <c r="BEG82" i="35"/>
  <c r="BEL82" i="35" l="1"/>
  <c r="BEJ82" i="35"/>
  <c r="BEN82" i="35"/>
  <c r="BEO82" i="35" l="1"/>
  <c r="BEM82" i="35"/>
  <c r="BEQ82" i="35"/>
  <c r="BER82" i="35" l="1"/>
  <c r="BET82" i="35"/>
  <c r="BEP82" i="35"/>
  <c r="BEU82" i="35" l="1"/>
  <c r="BEW82" i="35"/>
  <c r="BES82" i="35"/>
  <c r="BEX82" i="35" l="1"/>
  <c r="BEV82" i="35"/>
  <c r="BEZ82" i="35"/>
  <c r="BEY82" i="35" l="1"/>
  <c r="BFA82" i="35"/>
  <c r="BFC82" i="35"/>
  <c r="BFD82" i="35" l="1"/>
  <c r="BFB82" i="35"/>
  <c r="BFF82" i="35"/>
  <c r="BFG82" i="35" l="1"/>
  <c r="BFE82" i="35"/>
  <c r="BFI82" i="35"/>
  <c r="BFJ82" i="35" l="1"/>
  <c r="BFL82" i="35"/>
  <c r="BFH82" i="35"/>
  <c r="BFM82" i="35" l="1"/>
  <c r="BFO82" i="35"/>
  <c r="BFK82" i="35"/>
  <c r="BFP82" i="35" l="1"/>
  <c r="BFR82" i="35"/>
  <c r="BFN82" i="35"/>
  <c r="BFS82" i="35" l="1"/>
  <c r="BFQ82" i="35"/>
  <c r="BFU82" i="35"/>
  <c r="BFV82" i="35" l="1"/>
  <c r="BFT82" i="35"/>
  <c r="BFX82" i="35"/>
  <c r="BFW82" i="35" l="1"/>
  <c r="BGA82" i="35"/>
  <c r="BFY82" i="35"/>
  <c r="BGB82" i="35" l="1"/>
  <c r="BGD82" i="35"/>
  <c r="BFZ82" i="35"/>
  <c r="BGE82" i="35" l="1"/>
  <c r="BGC82" i="35"/>
  <c r="BGG82" i="35"/>
  <c r="BGJ82" i="35" l="1"/>
  <c r="BGH82" i="35"/>
  <c r="BGF82" i="35"/>
  <c r="BGK82" i="35" l="1"/>
  <c r="BGI82" i="35"/>
  <c r="BGM82" i="35"/>
  <c r="BGP82" i="35" l="1"/>
  <c r="BGN82" i="35"/>
  <c r="BGL82" i="35"/>
  <c r="BGS82" i="35" l="1"/>
  <c r="BGQ82" i="35"/>
  <c r="BGO82" i="35"/>
  <c r="BGT82" i="35" l="1"/>
  <c r="BGV82" i="35"/>
  <c r="BGR82" i="35"/>
  <c r="BGW82" i="35" l="1"/>
  <c r="BGY82" i="35"/>
  <c r="BGU82" i="35"/>
  <c r="BGZ82" i="35" l="1"/>
  <c r="BGX82" i="35"/>
  <c r="BHB82" i="35"/>
  <c r="BHC82" i="35" l="1"/>
  <c r="BHE82" i="35"/>
  <c r="BHA82" i="35"/>
  <c r="BHF82" i="35" l="1"/>
  <c r="BHD82" i="35"/>
  <c r="BHH82" i="35"/>
  <c r="BHI82" i="35" l="1"/>
  <c r="BHK82" i="35"/>
  <c r="BHG82" i="35"/>
  <c r="BHL82" i="35" l="1"/>
  <c r="BHN82" i="35"/>
  <c r="BHJ82" i="35"/>
  <c r="BHQ82" i="35" l="1"/>
  <c r="BHO82" i="35"/>
  <c r="BHM82" i="35"/>
  <c r="BHR82" i="35" l="1"/>
  <c r="BHP82" i="35"/>
  <c r="BHT82" i="35"/>
  <c r="BHU82" i="35" l="1"/>
  <c r="BHW82" i="35"/>
  <c r="BHS82" i="35"/>
  <c r="BHX82" i="35" l="1"/>
  <c r="BHZ82" i="35"/>
  <c r="BHV82" i="35"/>
  <c r="BIC82" i="35" l="1"/>
  <c r="BIA82" i="35"/>
  <c r="BHY82" i="35"/>
  <c r="BID82" i="35" l="1"/>
  <c r="BIB82" i="35"/>
  <c r="BIF82" i="35"/>
  <c r="BIG82" i="35" l="1"/>
  <c r="BIE82" i="35"/>
  <c r="BII82" i="35"/>
  <c r="BIL82" i="35" l="1"/>
  <c r="BIJ82" i="35"/>
  <c r="BIH82" i="35"/>
  <c r="BIO82" i="35" l="1"/>
  <c r="BIM82" i="35"/>
  <c r="BIK82" i="35"/>
  <c r="BIP82" i="35" l="1"/>
  <c r="BIN82" i="35"/>
  <c r="BIR82" i="35"/>
  <c r="BIS82" i="35" l="1"/>
  <c r="BIU82" i="35"/>
  <c r="BIQ82" i="35"/>
  <c r="BIT82" i="35" l="1"/>
  <c r="BIX82" i="35"/>
  <c r="BIV82" i="35"/>
  <c r="BIY82" i="35" l="1"/>
  <c r="BJA82" i="35"/>
  <c r="BIW82" i="35"/>
  <c r="BJB82" i="35" l="1"/>
  <c r="BIZ82" i="35"/>
  <c r="BJD82" i="35"/>
  <c r="BJC82" i="35" l="1"/>
  <c r="BJG82" i="35"/>
  <c r="BJE82" i="35"/>
  <c r="BJH82" i="35" l="1"/>
  <c r="BJJ82" i="35"/>
  <c r="BJF82" i="35"/>
  <c r="BJM82" i="35" l="1"/>
  <c r="BJK82" i="35"/>
  <c r="BJI82" i="35"/>
  <c r="BJP82" i="35" l="1"/>
  <c r="BJN82" i="35"/>
  <c r="BJL82" i="35"/>
  <c r="BJQ82" i="35" l="1"/>
  <c r="BJO82" i="35"/>
  <c r="BJS82" i="35"/>
  <c r="BJV82" i="35" l="1"/>
  <c r="BJR82" i="35"/>
  <c r="BJT82" i="35"/>
  <c r="BJW82" i="35" l="1"/>
  <c r="BJU82" i="35"/>
  <c r="BJY82" i="35"/>
  <c r="BJZ82" i="35" l="1"/>
  <c r="BJX82" i="35"/>
  <c r="BKB82" i="35"/>
  <c r="BKC82" i="35" l="1"/>
  <c r="BKA82" i="35"/>
  <c r="BKE82" i="35"/>
  <c r="BKF82" i="35" l="1"/>
  <c r="BKD82" i="35"/>
  <c r="BKH82" i="35"/>
  <c r="BKI82" i="35" l="1"/>
  <c r="BKG82" i="35"/>
  <c r="BKK82" i="35"/>
  <c r="BKN82" i="35" l="1"/>
  <c r="BKL82" i="35"/>
  <c r="BKJ82" i="35"/>
  <c r="BKQ82" i="35" l="1"/>
  <c r="BKM82" i="35"/>
  <c r="BKO82" i="35"/>
  <c r="BKT82" i="35" l="1"/>
  <c r="BKR82" i="35"/>
  <c r="BKP82" i="35"/>
  <c r="BKW82" i="35" l="1"/>
  <c r="BKU82" i="35"/>
  <c r="BKS82" i="35"/>
  <c r="BKZ82" i="35" l="1"/>
  <c r="BKX82" i="35"/>
  <c r="BKV82" i="35"/>
  <c r="BLA82" i="35" l="1"/>
  <c r="BKY82" i="35"/>
  <c r="BLC82" i="35"/>
  <c r="BLD82" i="35" l="1"/>
  <c r="BLB82" i="35"/>
  <c r="BLF82" i="35"/>
  <c r="BLI82" i="35" l="1"/>
  <c r="BLG82" i="35"/>
  <c r="BLE82" i="35"/>
  <c r="BLJ82" i="35" l="1"/>
  <c r="BLH82" i="35"/>
  <c r="BLL82" i="35"/>
  <c r="BLM82" i="35" l="1"/>
  <c r="BLK82" i="35"/>
  <c r="BLO82" i="35"/>
  <c r="BLP82" i="35" l="1"/>
  <c r="BLN82" i="35"/>
  <c r="BLR82" i="35"/>
  <c r="BLS82" i="35" l="1"/>
  <c r="BLQ82" i="35"/>
  <c r="BLU82" i="35"/>
  <c r="BLV82" i="35" l="1"/>
  <c r="BLT82" i="35"/>
  <c r="BLX82" i="35"/>
  <c r="BLY82" i="35" l="1"/>
  <c r="BLW82" i="35"/>
  <c r="BMA82" i="35"/>
  <c r="BMB82" i="35" l="1"/>
  <c r="BLZ82" i="35"/>
  <c r="BMD82" i="35"/>
  <c r="BME82" i="35" l="1"/>
  <c r="BMC82" i="35"/>
  <c r="BMG82" i="35"/>
  <c r="BMH82" i="35" l="1"/>
  <c r="BMF82" i="35"/>
  <c r="BMJ82" i="35"/>
  <c r="BMK82" i="35" l="1"/>
  <c r="BMI82" i="35"/>
  <c r="BMM82" i="35"/>
  <c r="BMN82" i="35" l="1"/>
  <c r="BML82" i="35"/>
  <c r="BMP82" i="35"/>
  <c r="BMQ82" i="35" l="1"/>
  <c r="BMO82" i="35"/>
  <c r="BMS82" i="35"/>
  <c r="BMT82" i="35" l="1"/>
  <c r="BMV82" i="35"/>
  <c r="BMR82" i="35"/>
  <c r="BMW82" i="35" l="1"/>
  <c r="BMU82" i="35"/>
  <c r="BMY82" i="35"/>
  <c r="BNB82" i="35" l="1"/>
  <c r="BMZ82" i="35"/>
  <c r="BMX82" i="35"/>
  <c r="BNC82" i="35" l="1"/>
  <c r="BNA82" i="35"/>
  <c r="BNE82" i="35"/>
  <c r="BNH82" i="35" l="1"/>
  <c r="BNF82" i="35"/>
  <c r="BND82" i="35"/>
  <c r="BNI82" i="35" l="1"/>
  <c r="BNG82" i="35"/>
  <c r="BNK82" i="35"/>
  <c r="BNN82" i="35" l="1"/>
  <c r="BNL82" i="35"/>
  <c r="BNJ82" i="35"/>
  <c r="BNM82" i="35" l="1"/>
  <c r="BNO82" i="35"/>
  <c r="BNQ82" i="35"/>
  <c r="BNT82" i="35" l="1"/>
  <c r="BNR82" i="35"/>
  <c r="BNP82" i="35"/>
  <c r="BNU82" i="35" l="1"/>
  <c r="BNS82" i="35"/>
  <c r="BNW82" i="35"/>
  <c r="BNZ82" i="35" l="1"/>
  <c r="BNX82" i="35"/>
  <c r="BNV82" i="35"/>
  <c r="BOA82" i="35" l="1"/>
  <c r="BNY82" i="35"/>
  <c r="BOC82" i="35"/>
  <c r="BOF82" i="35" l="1"/>
  <c r="BOD82" i="35"/>
  <c r="BOB82" i="35"/>
  <c r="BOI82" i="35" l="1"/>
  <c r="BOG82" i="35"/>
  <c r="BOE82" i="35"/>
  <c r="BOJ82" i="35" l="1"/>
  <c r="BOL82" i="35"/>
  <c r="BOH82" i="35"/>
  <c r="BOM82" i="35" l="1"/>
  <c r="BOO82" i="35"/>
  <c r="BOK82" i="35"/>
  <c r="BOR82" i="35" l="1"/>
  <c r="BOP82" i="35"/>
  <c r="BON82" i="35"/>
  <c r="BOS82" i="35" l="1"/>
  <c r="BOQ82" i="35"/>
  <c r="BOU82" i="35"/>
  <c r="BOV82" i="35" l="1"/>
  <c r="BOT82" i="35"/>
  <c r="BOX82" i="35"/>
  <c r="BOY82" i="35" l="1"/>
  <c r="BOW82" i="35"/>
  <c r="BPA82" i="35"/>
  <c r="BPB82" i="35" l="1"/>
  <c r="BOZ82" i="35"/>
  <c r="BPD82" i="35"/>
  <c r="BPG82" i="35" l="1"/>
  <c r="BPE82" i="35"/>
  <c r="BPC82" i="35"/>
  <c r="BPJ82" i="35" l="1"/>
  <c r="BPF82" i="35"/>
  <c r="BPH82" i="35"/>
  <c r="BPK82" i="35" l="1"/>
  <c r="BPI82" i="35"/>
  <c r="BPM82" i="35"/>
  <c r="BPP82" i="35" l="1"/>
  <c r="BPN82" i="35"/>
  <c r="BPL82" i="35"/>
  <c r="BPS82" i="35" l="1"/>
  <c r="BPQ82" i="35"/>
  <c r="BPO82" i="35"/>
  <c r="BPV82" i="35" l="1"/>
  <c r="BPT82" i="35"/>
  <c r="BPR82" i="35"/>
  <c r="BPW82" i="35" l="1"/>
  <c r="BPU82" i="35"/>
  <c r="BPY82" i="35"/>
  <c r="BQB82" i="35" l="1"/>
  <c r="BPZ82" i="35"/>
  <c r="BPX82" i="35"/>
  <c r="BQE82" i="35" l="1"/>
  <c r="BQA82" i="35"/>
  <c r="BQC82" i="35"/>
  <c r="BQH82" i="35" l="1"/>
  <c r="BQF82" i="35"/>
  <c r="BQD82" i="35"/>
  <c r="BQI82" i="35" l="1"/>
  <c r="BQK82" i="35"/>
  <c r="BQG82" i="35"/>
  <c r="BQN82" i="35" l="1"/>
  <c r="BQL82" i="35"/>
  <c r="BQJ82" i="35"/>
  <c r="BQO82" i="35" l="1"/>
  <c r="BQM82" i="35"/>
  <c r="BQQ82" i="35"/>
  <c r="BQR82" i="35" l="1"/>
  <c r="BQT82" i="35"/>
  <c r="BQP82" i="35"/>
  <c r="BQU82" i="35" l="1"/>
  <c r="BQS82" i="35"/>
  <c r="BQW82" i="35"/>
  <c r="BQZ82" i="35" l="1"/>
  <c r="BQX82" i="35"/>
  <c r="BQV82" i="35"/>
  <c r="BRA82" i="35" l="1"/>
  <c r="BRC82" i="35"/>
  <c r="BQY82" i="35"/>
  <c r="BRD82" i="35" l="1"/>
  <c r="BRF82" i="35"/>
  <c r="BRB82" i="35"/>
  <c r="BRI82" i="35" l="1"/>
  <c r="BRG82" i="35"/>
  <c r="BRE82" i="35"/>
  <c r="BRJ82" i="35" l="1"/>
  <c r="BRL82" i="35"/>
  <c r="BRH82" i="35"/>
  <c r="BRO82" i="35" l="1"/>
  <c r="BRM82" i="35"/>
  <c r="BRK82" i="35"/>
  <c r="BRP82" i="35" l="1"/>
  <c r="BRR82" i="35"/>
  <c r="BRN82" i="35"/>
  <c r="BRS82" i="35" l="1"/>
  <c r="BRU82" i="35"/>
  <c r="BRQ82" i="35"/>
  <c r="BRX82" i="35" l="1"/>
  <c r="BRV82" i="35"/>
  <c r="BRT82" i="35"/>
  <c r="BRW82" i="35" l="1"/>
  <c r="BRY82" i="35"/>
  <c r="BSA82" i="35"/>
  <c r="BSD82" i="35" l="1"/>
  <c r="BSB82" i="35"/>
  <c r="BRZ82" i="35"/>
  <c r="BSG82" i="35" l="1"/>
  <c r="BSC82" i="35"/>
  <c r="BSE82" i="35"/>
  <c r="BSH82" i="35" l="1"/>
  <c r="BSF82" i="35"/>
  <c r="BSJ82" i="35"/>
  <c r="BSK82" i="35" l="1"/>
  <c r="BSM82" i="35"/>
  <c r="BSI82" i="35"/>
  <c r="BSP82" i="35" l="1"/>
  <c r="BSN82" i="35"/>
  <c r="BSL82" i="35"/>
  <c r="BSQ82" i="35" l="1"/>
  <c r="BSO82" i="35"/>
  <c r="BSS82" i="35"/>
  <c r="BST82" i="35" l="1"/>
  <c r="BSR82" i="35"/>
  <c r="BSV82" i="35"/>
  <c r="BSY82" i="35" l="1"/>
  <c r="BSW82" i="35"/>
  <c r="BSU82" i="35"/>
  <c r="BTB82" i="35" l="1"/>
  <c r="BSZ82" i="35"/>
  <c r="BSX82" i="35"/>
  <c r="BTA82" i="35" l="1"/>
  <c r="BTC82" i="35"/>
  <c r="BTE82" i="35"/>
  <c r="BTF82" i="35" l="1"/>
  <c r="BTD82" i="35"/>
  <c r="BTH82" i="35"/>
  <c r="BTI82" i="35" l="1"/>
  <c r="BTK82" i="35"/>
  <c r="BTG82" i="35"/>
  <c r="BTN82" i="35" l="1"/>
  <c r="BTL82" i="35"/>
  <c r="BTJ82" i="35"/>
  <c r="BTQ82" i="35" l="1"/>
  <c r="BTO82" i="35"/>
  <c r="BTM82" i="35"/>
  <c r="BTP82" i="35" l="1"/>
  <c r="BTR82" i="35"/>
  <c r="BTT82" i="35"/>
  <c r="BTU82" i="35" l="1"/>
  <c r="BTS82" i="35"/>
  <c r="BTW82" i="35"/>
  <c r="BTX82" i="35" l="1"/>
  <c r="BTV82" i="35"/>
  <c r="BTZ82" i="35"/>
  <c r="BUA82" i="35" l="1"/>
  <c r="BTY82" i="35"/>
  <c r="BUC82" i="35"/>
  <c r="BUF82" i="35" l="1"/>
  <c r="BUD82" i="35"/>
  <c r="BUB82" i="35"/>
  <c r="BUI82" i="35" l="1"/>
  <c r="BUG82" i="35"/>
  <c r="BUE82" i="35"/>
  <c r="BUJ82" i="35" l="1"/>
  <c r="BUH82" i="35"/>
  <c r="BUL82" i="35"/>
  <c r="BUM82" i="35" l="1"/>
  <c r="BUK82" i="35"/>
  <c r="BUO82" i="35"/>
  <c r="BUP82" i="35" l="1"/>
  <c r="BUN82" i="35"/>
  <c r="BUR82" i="35"/>
  <c r="BUS82" i="35" l="1"/>
  <c r="BUU82" i="35"/>
  <c r="BUQ82" i="35"/>
  <c r="BUV82" i="35" l="1"/>
  <c r="BUT82" i="35"/>
  <c r="BUX82" i="35"/>
  <c r="BUY82" i="35" l="1"/>
  <c r="BVA82" i="35"/>
  <c r="BUW82" i="35"/>
  <c r="BVB82" i="35" l="1"/>
  <c r="BVD82" i="35"/>
  <c r="BUZ82" i="35"/>
  <c r="BVG82" i="35" l="1"/>
  <c r="BVE82" i="35"/>
  <c r="BVC82" i="35"/>
  <c r="BVH82" i="35" l="1"/>
  <c r="BVF82" i="35"/>
  <c r="BVJ82" i="35"/>
  <c r="BVM82" i="35" l="1"/>
  <c r="BVK82" i="35"/>
  <c r="BVI82" i="35"/>
  <c r="BVN82" i="35" l="1"/>
  <c r="BVL82" i="35"/>
  <c r="BVP82" i="35"/>
  <c r="BVQ82" i="35" l="1"/>
  <c r="BVS82" i="35"/>
  <c r="BVO82" i="35"/>
  <c r="BVT82" i="35" l="1"/>
  <c r="BVV82" i="35"/>
  <c r="BVR82" i="35"/>
  <c r="BVW82" i="35" l="1"/>
  <c r="BVY82" i="35"/>
  <c r="BVU82" i="35"/>
  <c r="BVZ82" i="35" l="1"/>
  <c r="BVX82" i="35"/>
  <c r="BWB82" i="35"/>
  <c r="BWE82" i="35" l="1"/>
  <c r="BWC82" i="35"/>
  <c r="BWA82" i="35"/>
  <c r="BWF82" i="35" l="1"/>
  <c r="BWD82" i="35"/>
  <c r="BWH82" i="35"/>
  <c r="BWI82" i="35" l="1"/>
  <c r="BWG82" i="35"/>
  <c r="BWK82" i="35"/>
  <c r="BWN82" i="35" l="1"/>
  <c r="BWL82" i="35"/>
  <c r="BWJ82" i="35"/>
  <c r="BWQ82" i="35" l="1"/>
  <c r="BWO82" i="35"/>
  <c r="BWM82" i="35"/>
  <c r="BWP82" i="35" l="1"/>
  <c r="BWR82" i="35"/>
  <c r="BWT82" i="35"/>
  <c r="BWW82" i="35" l="1"/>
  <c r="BWU82" i="35"/>
  <c r="BWS82" i="35"/>
  <c r="BWX82" i="35" l="1"/>
  <c r="BWV82" i="35"/>
  <c r="BWZ82" i="35"/>
  <c r="BXC82" i="35" l="1"/>
  <c r="BWY82" i="35"/>
  <c r="BXA82" i="35"/>
  <c r="BXD82" i="35" l="1"/>
  <c r="BXF82" i="35"/>
  <c r="BXB82" i="35"/>
  <c r="BXG82" i="35" l="1"/>
  <c r="BXE82" i="35"/>
  <c r="BXI82" i="35"/>
  <c r="BXJ82" i="35" l="1"/>
  <c r="BXH82" i="35"/>
  <c r="BXL82" i="35"/>
  <c r="BXM82" i="35" l="1"/>
  <c r="BXO82" i="35"/>
  <c r="BXK82" i="35"/>
  <c r="BXR82" i="35" l="1"/>
  <c r="BXP82" i="35"/>
  <c r="BXN82" i="35"/>
  <c r="BXS82" i="35" l="1"/>
  <c r="BXQ82" i="35"/>
  <c r="BXU82" i="35"/>
  <c r="BXV82" i="35" l="1"/>
  <c r="BXT82" i="35"/>
  <c r="BXX82" i="35"/>
  <c r="BXW82" i="35" l="1"/>
  <c r="BXY82" i="35"/>
  <c r="BYA82" i="35"/>
  <c r="BYB82" i="35" l="1"/>
  <c r="BXZ82" i="35"/>
  <c r="BYD82" i="35"/>
  <c r="BYE82" i="35" l="1"/>
  <c r="BYC82" i="35"/>
  <c r="BYG82" i="35"/>
  <c r="BYJ82" i="35" l="1"/>
  <c r="BYH82" i="35"/>
  <c r="BYF82" i="35"/>
  <c r="BYK82" i="35" l="1"/>
  <c r="BYI82" i="35"/>
  <c r="BYM82" i="35"/>
  <c r="BYN82" i="35" l="1"/>
  <c r="BYL82" i="35"/>
  <c r="BYP82" i="35"/>
  <c r="BYQ82" i="35" l="1"/>
  <c r="BYS82" i="35"/>
  <c r="BYO82" i="35"/>
  <c r="BYV82" i="35" l="1"/>
  <c r="BYT82" i="35"/>
  <c r="BYR82" i="35"/>
  <c r="BYU82" i="35" l="1"/>
  <c r="BYW82" i="35"/>
  <c r="BYY82" i="35"/>
  <c r="BZB82" i="35" l="1"/>
  <c r="BYZ82" i="35"/>
  <c r="BYX82" i="35"/>
  <c r="BZC82" i="35" l="1"/>
  <c r="BZA82" i="35"/>
  <c r="BZE82" i="35"/>
  <c r="BZF82" i="35" l="1"/>
  <c r="BZH82" i="35"/>
  <c r="BZD82" i="35"/>
  <c r="BZK82" i="35" l="1"/>
  <c r="BZI82" i="35"/>
  <c r="BZG82" i="35"/>
  <c r="BZN82" i="35" l="1"/>
  <c r="BZL82" i="35"/>
  <c r="BZJ82" i="35"/>
  <c r="BZQ82" i="35" l="1"/>
  <c r="BZO82" i="35"/>
  <c r="BZM82" i="35"/>
  <c r="BZR82" i="35" l="1"/>
  <c r="BZT82" i="35"/>
  <c r="BZP82" i="35"/>
  <c r="BZU82" i="35" l="1"/>
  <c r="BZS82" i="35"/>
  <c r="BZW82" i="35"/>
  <c r="BZX82" i="35" l="1"/>
  <c r="BZV82" i="35"/>
  <c r="BZZ82" i="35"/>
  <c r="CAC82" i="35" l="1"/>
  <c r="CAA82" i="35"/>
  <c r="BZY82" i="35"/>
  <c r="CAF82" i="35" l="1"/>
  <c r="CAD82" i="35"/>
  <c r="CAB82" i="35"/>
  <c r="CAE82" i="35" l="1"/>
  <c r="CAG82" i="35"/>
  <c r="CAI82" i="35"/>
  <c r="CAH82" i="35" l="1"/>
  <c r="CAJ82" i="35"/>
  <c r="CAL82" i="35"/>
  <c r="CAK82" i="35" l="1"/>
  <c r="CAM82" i="35"/>
  <c r="CAO82" i="35"/>
  <c r="CAR82" i="35" l="1"/>
  <c r="CAP82" i="35"/>
  <c r="CAN82" i="35"/>
  <c r="CAU82" i="35" l="1"/>
  <c r="CAS82" i="35"/>
  <c r="CAQ82" i="35"/>
  <c r="CAX82" i="35" l="1"/>
  <c r="CAT82" i="35"/>
  <c r="CAV82" i="35"/>
  <c r="CAY82" i="35" l="1"/>
  <c r="CAW82" i="35"/>
  <c r="CBA82" i="35"/>
  <c r="CBD82" i="35" l="1"/>
  <c r="CAZ82" i="35"/>
  <c r="CBB82" i="35"/>
  <c r="CBG82" i="35" l="1"/>
  <c r="CBE82" i="35"/>
  <c r="CBC82" i="35"/>
  <c r="CBH82" i="35" l="1"/>
  <c r="CBF82" i="35"/>
  <c r="CBJ82" i="35"/>
  <c r="CBM82" i="35" l="1"/>
  <c r="CBK82" i="35"/>
  <c r="CBI82" i="35"/>
  <c r="CBN82" i="35" l="1"/>
  <c r="CBL82" i="35"/>
  <c r="CBP82" i="35"/>
  <c r="CBQ82" i="35" l="1"/>
  <c r="CBO82" i="35"/>
  <c r="CBS82" i="35"/>
  <c r="CBV82" i="35" l="1"/>
  <c r="CBR82" i="35"/>
  <c r="CBT82" i="35"/>
  <c r="CBW82" i="35" l="1"/>
  <c r="CBY82" i="35"/>
  <c r="CBU82" i="35"/>
  <c r="CBZ82" i="35" l="1"/>
  <c r="CBX82" i="35"/>
  <c r="CCB82" i="35"/>
  <c r="CCC82" i="35" l="1"/>
  <c r="CCA82" i="35"/>
  <c r="CCE82" i="35"/>
  <c r="CCF82" i="35" l="1"/>
  <c r="CCD82" i="35"/>
  <c r="CCH82" i="35"/>
  <c r="CCK82" i="35" l="1"/>
  <c r="CCI82" i="35"/>
  <c r="CCG82" i="35"/>
  <c r="CCL82" i="35" l="1"/>
  <c r="CCJ82" i="35"/>
  <c r="CCN82" i="35"/>
  <c r="CCO82" i="35" l="1"/>
  <c r="CCM82" i="35"/>
  <c r="CCQ82" i="35"/>
  <c r="CCT82" i="35" l="1"/>
  <c r="CCP82" i="35"/>
  <c r="CCR82" i="35"/>
  <c r="CCU82" i="35" l="1"/>
  <c r="CCW82" i="35"/>
  <c r="CCS82" i="35"/>
  <c r="CCX82" i="35" l="1"/>
  <c r="CCZ82" i="35"/>
  <c r="CCV82" i="35"/>
  <c r="CDA82" i="35" l="1"/>
  <c r="CDC82" i="35"/>
  <c r="CCY82" i="35"/>
  <c r="CDB82" i="35" l="1"/>
  <c r="CDF82" i="35"/>
  <c r="CDD82" i="35"/>
  <c r="CDG82" i="35" l="1"/>
  <c r="CDI82" i="35"/>
  <c r="CDE82" i="35"/>
  <c r="CDJ82" i="35" l="1"/>
  <c r="CDL82" i="35"/>
  <c r="CDH82" i="35"/>
  <c r="CDM82" i="35" l="1"/>
  <c r="CDO82" i="35"/>
  <c r="CDK82" i="35"/>
  <c r="CDN82" i="35" l="1"/>
  <c r="CDR82" i="35"/>
  <c r="CDP82" i="35"/>
  <c r="CDS82" i="35" l="1"/>
  <c r="CDU82" i="35"/>
  <c r="CDQ82" i="35"/>
  <c r="CDX82" i="35" l="1"/>
  <c r="CDV82" i="35"/>
  <c r="CDT82" i="35"/>
  <c r="CDY82" i="35" l="1"/>
  <c r="CDW82" i="35"/>
  <c r="CEA82" i="35"/>
  <c r="CEB82" i="35" l="1"/>
  <c r="CDZ82" i="35"/>
  <c r="CED82" i="35"/>
  <c r="CEG82" i="35" l="1"/>
  <c r="CEC82" i="35"/>
  <c r="CEE82" i="35"/>
  <c r="CEH82" i="35" l="1"/>
  <c r="CEF82" i="35"/>
  <c r="CEJ82" i="35"/>
  <c r="CEI82" i="35" l="1"/>
  <c r="CEK82" i="35"/>
  <c r="CEM82" i="35"/>
  <c r="CEN82" i="35" l="1"/>
  <c r="CEP82" i="35"/>
  <c r="CEL82" i="35"/>
  <c r="CEQ82" i="35" l="1"/>
  <c r="CEO82" i="35"/>
  <c r="CES82" i="35"/>
  <c r="CEV82" i="35" l="1"/>
  <c r="CET82" i="35"/>
  <c r="CER82" i="35"/>
  <c r="CEW82" i="35" l="1"/>
  <c r="CEU82" i="35"/>
  <c r="CEY82" i="35"/>
  <c r="CEZ82" i="35" l="1"/>
  <c r="CEX82" i="35"/>
  <c r="CFB82" i="35"/>
  <c r="CFE82" i="35" l="1"/>
  <c r="CFC82" i="35"/>
  <c r="CFA82" i="35"/>
  <c r="CFF82" i="35" l="1"/>
  <c r="CFH82" i="35"/>
  <c r="CFD82" i="35"/>
  <c r="CFI82" i="35" l="1"/>
  <c r="CFG82" i="35"/>
  <c r="CFK82" i="35"/>
  <c r="CFL82" i="35" l="1"/>
  <c r="CFJ82" i="35"/>
  <c r="CFN82" i="35"/>
  <c r="CFO82" i="35" l="1"/>
  <c r="CFM82" i="35"/>
  <c r="CFQ82" i="35"/>
  <c r="CFR82" i="35" l="1"/>
  <c r="CFT82" i="35"/>
  <c r="CFP82" i="35"/>
  <c r="CFU82" i="35" l="1"/>
  <c r="CFW82" i="35"/>
  <c r="CFS82" i="35"/>
  <c r="CFX82" i="35" l="1"/>
  <c r="CFV82" i="35"/>
  <c r="CFZ82" i="35"/>
  <c r="CGA82" i="35" l="1"/>
  <c r="CGC82" i="35"/>
  <c r="CFY82" i="35"/>
  <c r="CGF82" i="35" l="1"/>
  <c r="CGD82" i="35"/>
  <c r="CGB82" i="35"/>
  <c r="CGG82" i="35" l="1"/>
  <c r="CGI82" i="35"/>
  <c r="CGE82" i="35"/>
  <c r="CGJ82" i="35" l="1"/>
  <c r="CGH82" i="35"/>
  <c r="CGL82" i="35"/>
  <c r="CGO82" i="35" l="1"/>
  <c r="CGM82" i="35"/>
  <c r="CGK82" i="35"/>
  <c r="CGP82" i="35" l="1"/>
  <c r="CGN82" i="35"/>
  <c r="CGR82" i="35"/>
  <c r="CGS82" i="35" l="1"/>
  <c r="CGQ82" i="35"/>
  <c r="CGU82" i="35"/>
  <c r="CGX82" i="35" l="1"/>
  <c r="CGV82" i="35"/>
  <c r="CGT82" i="35"/>
  <c r="CGY82" i="35" l="1"/>
  <c r="CHA82" i="35"/>
  <c r="CGW82" i="35"/>
  <c r="CGZ82" i="35" l="1"/>
  <c r="CHD82" i="35"/>
  <c r="CHB82" i="35"/>
  <c r="CHG82" i="35" l="1"/>
  <c r="CHC82" i="35"/>
  <c r="CHE82" i="35"/>
  <c r="CHJ82" i="35" l="1"/>
  <c r="CHH82" i="35"/>
  <c r="CHF82" i="35"/>
  <c r="CHM82" i="35" l="1"/>
  <c r="CHK82" i="35"/>
  <c r="CHI82" i="35"/>
  <c r="CHN82" i="35" l="1"/>
  <c r="CHL82" i="35"/>
  <c r="CHP82" i="35"/>
  <c r="CHQ82" i="35" l="1"/>
  <c r="CHO82" i="35"/>
  <c r="CHS82" i="35"/>
  <c r="CHR82" i="35" l="1"/>
  <c r="CHT82" i="35"/>
  <c r="CHV82" i="35"/>
  <c r="CHW82" i="35" l="1"/>
  <c r="CHY82" i="35"/>
  <c r="CHU82" i="35"/>
  <c r="CHZ82" i="35" l="1"/>
  <c r="CHX82" i="35"/>
  <c r="CIB82" i="35"/>
  <c r="CIE82" i="35" l="1"/>
  <c r="CIC82" i="35"/>
  <c r="CIA82" i="35"/>
  <c r="CIF82" i="35" l="1"/>
  <c r="CID82" i="35"/>
  <c r="CIH82" i="35"/>
  <c r="CII82" i="35" l="1"/>
  <c r="CIK82" i="35"/>
  <c r="CIG82" i="35"/>
  <c r="CIN82" i="35" l="1"/>
  <c r="CIL82" i="35"/>
  <c r="CIJ82" i="35"/>
  <c r="CIO82" i="35" l="1"/>
  <c r="CIQ82" i="35"/>
  <c r="CIM82" i="35"/>
  <c r="CIP82" i="35" l="1"/>
  <c r="CIT82" i="35"/>
  <c r="CIR82" i="35"/>
  <c r="CIW82" i="35" l="1"/>
  <c r="CIU82" i="35"/>
  <c r="CIS82" i="35"/>
  <c r="CIX82" i="35" l="1"/>
  <c r="CIZ82" i="35"/>
  <c r="CIV82" i="35"/>
  <c r="CJA82" i="35" l="1"/>
  <c r="CJC82" i="35"/>
  <c r="CIY82" i="35"/>
  <c r="CJD82" i="35" l="1"/>
  <c r="CJF82" i="35"/>
  <c r="CJB82" i="35"/>
  <c r="CJG82" i="35" l="1"/>
  <c r="CJE82" i="35"/>
  <c r="CJI82" i="35"/>
  <c r="CJJ82" i="35" l="1"/>
  <c r="CJL82" i="35"/>
  <c r="CJH82" i="35"/>
  <c r="CJM82" i="35" l="1"/>
  <c r="CJO82" i="35"/>
  <c r="CJK82" i="35"/>
  <c r="CJP82" i="35" l="1"/>
  <c r="CJR82" i="35"/>
  <c r="CJN82" i="35"/>
  <c r="CJU82" i="35" l="1"/>
  <c r="CJS82" i="35"/>
  <c r="CJQ82" i="35"/>
  <c r="CJV82" i="35" l="1"/>
  <c r="CJT82" i="35"/>
  <c r="CJX82" i="35"/>
  <c r="CKA82" i="35" l="1"/>
  <c r="CJY82" i="35"/>
  <c r="CJW82" i="35"/>
  <c r="CKD82" i="35" l="1"/>
  <c r="CKB82" i="35"/>
  <c r="CJZ82" i="35"/>
  <c r="CKE82" i="35" l="1"/>
  <c r="CKC82" i="35"/>
  <c r="CKG82" i="35"/>
  <c r="CKH82" i="35" l="1"/>
  <c r="CKJ82" i="35"/>
  <c r="CKF82" i="35"/>
  <c r="CKK82" i="35" l="1"/>
  <c r="CKM82" i="35"/>
  <c r="CKI82" i="35"/>
  <c r="CKN82" i="35" l="1"/>
  <c r="CKP82" i="35"/>
  <c r="CKL82" i="35"/>
  <c r="CKQ82" i="35" l="1"/>
  <c r="CKO82" i="35"/>
  <c r="CKS82" i="35"/>
  <c r="CKT82" i="35" l="1"/>
  <c r="CKR82" i="35"/>
  <c r="CKV82" i="35"/>
  <c r="CKU82" i="35" l="1"/>
  <c r="CKW82" i="35"/>
  <c r="CKY82" i="35"/>
  <c r="CLB82" i="35" l="1"/>
  <c r="CKZ82" i="35"/>
  <c r="CKX82" i="35"/>
  <c r="CLC82" i="35" l="1"/>
  <c r="CLE82" i="35"/>
  <c r="CLA82" i="35"/>
  <c r="CLH82" i="35" l="1"/>
  <c r="CLF82" i="35"/>
  <c r="CLD82" i="35"/>
  <c r="CLI82" i="35" l="1"/>
  <c r="CLG82" i="35"/>
  <c r="CLK82" i="35"/>
  <c r="CLN82" i="35" l="1"/>
  <c r="CLL82" i="35"/>
  <c r="CLJ82" i="35"/>
  <c r="CLO82" i="35" l="1"/>
  <c r="CLM82" i="35"/>
  <c r="CLQ82" i="35"/>
  <c r="CLR82" i="35" l="1"/>
  <c r="CLT82" i="35"/>
  <c r="CLP82" i="35"/>
  <c r="CLW82" i="35" l="1"/>
  <c r="CLU82" i="35"/>
  <c r="CLS82" i="35"/>
  <c r="CLX82" i="35" l="1"/>
  <c r="CLV82" i="35"/>
  <c r="CLZ82" i="35"/>
  <c r="CMA82" i="35" l="1"/>
  <c r="CLY82" i="35"/>
  <c r="CMC82" i="35"/>
  <c r="CMD82" i="35" l="1"/>
  <c r="CMB82" i="35"/>
  <c r="CMF82" i="35"/>
  <c r="CMG82" i="35" l="1"/>
  <c r="CME82" i="35"/>
  <c r="CMI82" i="35"/>
  <c r="CMJ82" i="35" l="1"/>
  <c r="CMH82" i="35"/>
  <c r="CML82" i="35"/>
  <c r="CMM82" i="35" l="1"/>
  <c r="CMO82" i="35"/>
  <c r="CMK82" i="35"/>
  <c r="CMR82" i="35" l="1"/>
  <c r="CMP82" i="35"/>
  <c r="CMN82" i="35"/>
  <c r="CMS82" i="35" l="1"/>
  <c r="CMU82" i="35"/>
  <c r="CMQ82" i="35"/>
  <c r="CMV82" i="35" l="1"/>
  <c r="CMT82" i="35"/>
  <c r="CMX82" i="35"/>
  <c r="CNA82" i="35" l="1"/>
  <c r="CMY82" i="35"/>
  <c r="CMW82" i="35"/>
  <c r="CNB82" i="35" l="1"/>
  <c r="CMZ82" i="35"/>
  <c r="CND82" i="35"/>
  <c r="CNE82" i="35" l="1"/>
  <c r="CNC82" i="35"/>
  <c r="CNG82" i="35"/>
  <c r="CNH82" i="35" l="1"/>
  <c r="CNF82" i="35"/>
  <c r="CNJ82" i="35"/>
  <c r="CNI82" i="35" l="1"/>
  <c r="CNK82" i="35"/>
  <c r="CNM82" i="35"/>
  <c r="CNN82" i="35" l="1"/>
  <c r="CNP82" i="35"/>
  <c r="CNL82" i="35"/>
  <c r="CNQ82" i="35" l="1"/>
  <c r="CNS82" i="35"/>
  <c r="CNO82" i="35"/>
  <c r="CNV82" i="35" l="1"/>
  <c r="CNT82" i="35"/>
  <c r="CNR82" i="35"/>
  <c r="CNY82" i="35" l="1"/>
  <c r="CNW82" i="35"/>
  <c r="CNU82" i="35"/>
  <c r="COB82" i="35" l="1"/>
  <c r="CNZ82" i="35"/>
  <c r="CNX82" i="35"/>
  <c r="COE82" i="35" l="1"/>
  <c r="COA82" i="35"/>
  <c r="COC82" i="35"/>
  <c r="COF82" i="35" l="1"/>
  <c r="COH82" i="35"/>
  <c r="COD82" i="35"/>
  <c r="COK82" i="35" l="1"/>
  <c r="COI82" i="35"/>
  <c r="COG82" i="35"/>
  <c r="COL82" i="35" l="1"/>
  <c r="COJ82" i="35"/>
  <c r="CON82" i="35"/>
  <c r="COQ82" i="35" l="1"/>
  <c r="COM82" i="35"/>
  <c r="COO82" i="35"/>
  <c r="COR82" i="35" l="1"/>
  <c r="COT82" i="35"/>
  <c r="COP82" i="35"/>
  <c r="COU82" i="35" l="1"/>
  <c r="COW82" i="35"/>
  <c r="COS82" i="35"/>
  <c r="COX82" i="35" l="1"/>
  <c r="COZ82" i="35"/>
  <c r="COV82" i="35"/>
  <c r="CPA82" i="35" l="1"/>
  <c r="CPC82" i="35"/>
  <c r="COY82" i="35"/>
  <c r="CPF82" i="35" l="1"/>
  <c r="CPD82" i="35"/>
  <c r="CPB82" i="35"/>
  <c r="CPE82" i="35" l="1"/>
  <c r="CPI82" i="35"/>
  <c r="CPG82" i="35"/>
  <c r="CPJ82" i="35" l="1"/>
  <c r="CPH82" i="35"/>
  <c r="CPL82" i="35"/>
  <c r="CPM82" i="35" l="1"/>
  <c r="CPK82" i="35"/>
  <c r="CPO82" i="35"/>
  <c r="CPR82" i="35" l="1"/>
  <c r="CPP82" i="35"/>
  <c r="CPN82" i="35"/>
  <c r="CPS82" i="35" l="1"/>
  <c r="CPU82" i="35"/>
  <c r="CPQ82" i="35"/>
  <c r="CPX82" i="35" l="1"/>
  <c r="CPV82" i="35"/>
  <c r="CPT82" i="35"/>
  <c r="CPY82" i="35" l="1"/>
  <c r="CQA82" i="35"/>
  <c r="CPW82" i="35"/>
  <c r="CPZ82" i="35" l="1"/>
  <c r="CQD82" i="35"/>
  <c r="CQB82" i="35"/>
  <c r="CQE82" i="35" l="1"/>
  <c r="CQG82" i="35"/>
  <c r="CQC82" i="35"/>
  <c r="CQH82" i="35" l="1"/>
  <c r="CQF82" i="35"/>
  <c r="CQJ82" i="35"/>
  <c r="CQK82" i="35" l="1"/>
  <c r="CQI82" i="35"/>
  <c r="CQM82" i="35"/>
  <c r="CQN82" i="35" l="1"/>
  <c r="CQP82" i="35"/>
  <c r="CQL82" i="35"/>
  <c r="CQQ82" i="35" l="1"/>
  <c r="CQO82" i="35"/>
  <c r="CQS82" i="35"/>
  <c r="CQV82" i="35" l="1"/>
  <c r="CQT82" i="35"/>
  <c r="CQR82" i="35"/>
  <c r="CQY82" i="35" l="1"/>
  <c r="CQU82" i="35"/>
  <c r="CQW82" i="35"/>
  <c r="CRB82" i="35" l="1"/>
  <c r="CQZ82" i="35"/>
  <c r="CQX82" i="35"/>
  <c r="CRC82" i="35" l="1"/>
  <c r="CRA82" i="35"/>
  <c r="CRE82" i="35"/>
  <c r="CRF82" i="35" l="1"/>
  <c r="CRD82" i="35"/>
  <c r="CRH82" i="35"/>
  <c r="CRI82" i="35" l="1"/>
  <c r="CRG82" i="35"/>
  <c r="CRK82" i="35"/>
  <c r="CRN82" i="35" l="1"/>
  <c r="CRL82" i="35"/>
  <c r="CRJ82" i="35"/>
  <c r="CRO82" i="35" l="1"/>
  <c r="CRM82" i="35"/>
  <c r="CRQ82" i="35"/>
  <c r="CRT82" i="35" l="1"/>
  <c r="CRP82" i="35"/>
  <c r="CRR82" i="35"/>
  <c r="CRU82" i="35" l="1"/>
  <c r="CRW82" i="35"/>
  <c r="CRS82" i="35"/>
  <c r="CRZ82" i="35" l="1"/>
  <c r="CRX82" i="35"/>
  <c r="CRV82" i="35"/>
  <c r="CSC82" i="35" l="1"/>
  <c r="CSA82" i="35"/>
  <c r="CRY82" i="35"/>
  <c r="CSF82" i="35" l="1"/>
  <c r="CSD82" i="35"/>
  <c r="CSB82" i="35"/>
  <c r="CSI82" i="35" l="1"/>
  <c r="CSG82" i="35"/>
  <c r="CSE82" i="35"/>
  <c r="CSJ82" i="35" l="1"/>
  <c r="CSH82" i="35"/>
  <c r="CSL82" i="35"/>
  <c r="CSM82" i="35" l="1"/>
  <c r="CSK82" i="35"/>
  <c r="CSO82" i="35"/>
  <c r="CSP82" i="35" l="1"/>
  <c r="CSR82" i="35"/>
  <c r="CSN82" i="35"/>
  <c r="CSS82" i="35" l="1"/>
  <c r="CSU82" i="35"/>
  <c r="CSQ82" i="35"/>
  <c r="CSX82" i="35" l="1"/>
  <c r="CST82" i="35"/>
  <c r="CSV82" i="35"/>
  <c r="CSY82" i="35" l="1"/>
  <c r="CSW82" i="35"/>
  <c r="CTA82" i="35"/>
  <c r="CTB82" i="35" l="1"/>
  <c r="CTD82" i="35"/>
  <c r="CSZ82" i="35"/>
  <c r="CTC82" i="35" l="1"/>
  <c r="CTG82" i="35"/>
  <c r="CTE82" i="35"/>
  <c r="CTJ82" i="35" l="1"/>
  <c r="CTH82" i="35"/>
  <c r="CTF82" i="35"/>
  <c r="CTM82" i="35" l="1"/>
  <c r="CTK82" i="35"/>
  <c r="CTI82" i="35"/>
  <c r="CTP82" i="35" l="1"/>
  <c r="CTL82" i="35"/>
  <c r="CTN82" i="35"/>
  <c r="CTQ82" i="35" l="1"/>
  <c r="CTO82" i="35"/>
  <c r="CTS82" i="35"/>
  <c r="CTT82" i="35" l="1"/>
  <c r="CTR82" i="35"/>
  <c r="CTV82" i="35"/>
  <c r="CTW82" i="35" l="1"/>
  <c r="CTU82" i="35"/>
  <c r="CTY82" i="35"/>
  <c r="CTZ82" i="35" l="1"/>
  <c r="CUB82" i="35"/>
  <c r="CTX82" i="35"/>
  <c r="CUC82" i="35" l="1"/>
  <c r="CUA82" i="35"/>
  <c r="CUE82" i="35"/>
  <c r="CUH82" i="35" l="1"/>
  <c r="CUF82" i="35"/>
  <c r="CUD82" i="35"/>
  <c r="CUK82" i="35" l="1"/>
  <c r="CUI82" i="35"/>
  <c r="CUG82" i="35"/>
  <c r="CUL82" i="35" l="1"/>
  <c r="CUJ82" i="35"/>
  <c r="CUN82" i="35"/>
  <c r="CUQ82" i="35" l="1"/>
  <c r="CUO82" i="35"/>
  <c r="CUM82" i="35"/>
  <c r="CUP82" i="35" l="1"/>
  <c r="CUR82" i="35"/>
  <c r="CUT82" i="35"/>
  <c r="CUW82" i="35" l="1"/>
  <c r="CUS82" i="35"/>
  <c r="CUU82" i="35"/>
  <c r="CUX82" i="35" l="1"/>
  <c r="CUV82" i="35"/>
  <c r="CUZ82" i="35"/>
  <c r="CVA82" i="35" l="1"/>
  <c r="CUY82" i="35"/>
  <c r="CVC82" i="35"/>
  <c r="CVD82" i="35" l="1"/>
  <c r="CVB82" i="35"/>
  <c r="CVF82" i="35"/>
  <c r="CVG82" i="35" l="1"/>
  <c r="CVE82" i="35"/>
  <c r="CVI82" i="35"/>
  <c r="CVJ82" i="35" l="1"/>
  <c r="CVH82" i="35"/>
  <c r="CVL82" i="35"/>
  <c r="CVM82" i="35" l="1"/>
  <c r="CVK82" i="35"/>
  <c r="CVO82" i="35"/>
  <c r="CVP82" i="35" l="1"/>
  <c r="CVN82" i="35"/>
  <c r="CVR82" i="35"/>
  <c r="CVS82" i="35" l="1"/>
  <c r="CVU82" i="35"/>
  <c r="CVQ82" i="35"/>
  <c r="CVX82" i="35" l="1"/>
  <c r="CVV82" i="35"/>
  <c r="CVT82" i="35"/>
  <c r="CVY82" i="35" l="1"/>
  <c r="CVW82" i="35"/>
  <c r="CWA82" i="35"/>
  <c r="CWB82" i="35" l="1"/>
  <c r="CVZ82" i="35"/>
  <c r="CWD82" i="35"/>
  <c r="CWE82" i="35" l="1"/>
  <c r="CWC82" i="35"/>
  <c r="CWG82" i="35"/>
  <c r="CWH82" i="35" l="1"/>
  <c r="CWF82" i="35"/>
  <c r="CWJ82" i="35"/>
  <c r="CWM82" i="35" l="1"/>
  <c r="CWI82" i="35"/>
  <c r="CWK82" i="35"/>
  <c r="CWN82" i="35" l="1"/>
  <c r="CWL82" i="35"/>
  <c r="CWP82" i="35"/>
  <c r="CWQ82" i="35" l="1"/>
  <c r="CWO82" i="35"/>
  <c r="CWS82" i="35"/>
  <c r="CWV82" i="35" l="1"/>
  <c r="CWT82" i="35"/>
  <c r="CWR82" i="35"/>
  <c r="CWW82" i="35" l="1"/>
  <c r="CWU82" i="35"/>
  <c r="CWY82" i="35"/>
  <c r="CXB82" i="35" l="1"/>
  <c r="CWZ82" i="35"/>
  <c r="CWX82" i="35"/>
  <c r="CXA82" i="35" l="1"/>
  <c r="CXC82" i="35"/>
  <c r="CXE82" i="35"/>
  <c r="CXH82" i="35" l="1"/>
  <c r="CXD82" i="35"/>
  <c r="CXF82" i="35"/>
  <c r="CXI82" i="35" l="1"/>
  <c r="CXG82" i="35"/>
  <c r="CXK82" i="35"/>
  <c r="CXL82" i="35" l="1"/>
  <c r="CXJ82" i="35"/>
  <c r="CXN82" i="35"/>
  <c r="CXQ82" i="35" l="1"/>
  <c r="CXO82" i="35"/>
  <c r="CXM82" i="35"/>
  <c r="CXR82" i="35" l="1"/>
  <c r="CXP82" i="35"/>
  <c r="CXT82" i="35"/>
  <c r="CXS82" i="35" l="1"/>
  <c r="CXW82" i="35"/>
  <c r="CXU82" i="35"/>
  <c r="CXX82" i="35" l="1"/>
  <c r="CXV82" i="35"/>
  <c r="CXZ82" i="35"/>
  <c r="CYC82" i="35" l="1"/>
  <c r="CYA82" i="35"/>
  <c r="CXY82" i="35"/>
  <c r="CYD82" i="35" l="1"/>
  <c r="CYF82" i="35"/>
  <c r="CYB82" i="35"/>
  <c r="CYI82" i="35" l="1"/>
  <c r="CYG82" i="35"/>
  <c r="CYE82" i="35"/>
  <c r="CYJ82" i="35" l="1"/>
  <c r="CYH82" i="35"/>
  <c r="CYL82" i="35"/>
  <c r="CYM82" i="35" l="1"/>
  <c r="CYK82" i="35"/>
  <c r="CYO82" i="35"/>
  <c r="CYR82" i="35" l="1"/>
  <c r="CYP82" i="35"/>
  <c r="CYN82" i="35"/>
  <c r="CYS82" i="35" l="1"/>
  <c r="CYU82" i="35"/>
  <c r="CYQ82" i="35"/>
  <c r="CYX82" i="35" l="1"/>
  <c r="CYT82" i="35"/>
  <c r="CYV82" i="35"/>
  <c r="CYY82" i="35" l="1"/>
  <c r="CYW82" i="35"/>
  <c r="CZA82" i="35"/>
  <c r="CZB82" i="35" l="1"/>
  <c r="CYZ82" i="35"/>
  <c r="CZD82" i="35"/>
  <c r="CZE82" i="35" l="1"/>
  <c r="CZG82" i="35"/>
  <c r="CZC82" i="35"/>
  <c r="CZH82" i="35" l="1"/>
  <c r="CZF82" i="35"/>
  <c r="CZJ82" i="35"/>
  <c r="CZK82" i="35" l="1"/>
  <c r="CZI82" i="35"/>
  <c r="CZM82" i="35"/>
  <c r="CZN82" i="35" l="1"/>
  <c r="CZL82" i="35"/>
  <c r="CZP82" i="35"/>
  <c r="CZQ82" i="35" l="1"/>
  <c r="CZO82" i="35"/>
  <c r="CZS82" i="35"/>
  <c r="CZV82" i="35" l="1"/>
  <c r="CZT82" i="35"/>
  <c r="CZR82" i="35"/>
  <c r="CZU82" i="35" l="1"/>
  <c r="CZW82" i="35"/>
  <c r="CZY82" i="35"/>
  <c r="CZX82" i="35" l="1"/>
  <c r="DAB82" i="35"/>
  <c r="CZZ82" i="35"/>
  <c r="DAC82" i="35" l="1"/>
  <c r="DAE82" i="35"/>
  <c r="DAA82" i="35"/>
  <c r="DAF82" i="35" l="1"/>
  <c r="DAD82" i="35"/>
  <c r="DAH82" i="35"/>
  <c r="DAK82" i="35" l="1"/>
  <c r="DAI82" i="35"/>
  <c r="DAG82" i="35"/>
  <c r="DAJ82" i="35" l="1"/>
  <c r="DAN82" i="35"/>
  <c r="DAL82" i="35"/>
  <c r="DAQ82" i="35" l="1"/>
  <c r="DAO82" i="35"/>
  <c r="DAM82" i="35"/>
  <c r="DAR82" i="35" l="1"/>
  <c r="DAT82" i="35"/>
  <c r="DAP82" i="35"/>
  <c r="DAU82" i="35" l="1"/>
  <c r="DAS82" i="35"/>
  <c r="DAW82" i="35"/>
  <c r="DAX82" i="35" l="1"/>
  <c r="DAV82" i="35"/>
  <c r="DAZ82" i="35"/>
  <c r="DBA82" i="35" l="1"/>
  <c r="DAY82" i="35"/>
  <c r="DBC82" i="35"/>
  <c r="DBD82" i="35" l="1"/>
  <c r="DBB82" i="35"/>
  <c r="DBF82" i="35"/>
  <c r="DBG82" i="35" l="1"/>
  <c r="DBE82" i="35"/>
  <c r="DBI82" i="35"/>
  <c r="DBJ82" i="35" l="1"/>
  <c r="DBH82" i="35"/>
  <c r="DBL82" i="35"/>
  <c r="DBO82" i="35" l="1"/>
  <c r="DBM82" i="35"/>
  <c r="DBK82" i="35"/>
  <c r="DBN82" i="35" l="1"/>
  <c r="DBP82" i="35"/>
  <c r="DBR82" i="35"/>
  <c r="DBS82" i="35" l="1"/>
  <c r="DBU82" i="35"/>
  <c r="DBQ82" i="35"/>
  <c r="DBX82" i="35" l="1"/>
  <c r="DBT82" i="35"/>
  <c r="DBV82" i="35"/>
  <c r="DBY82" i="35" l="1"/>
  <c r="DCA82" i="35"/>
  <c r="DBW82" i="35"/>
  <c r="DCB82" i="35" l="1"/>
  <c r="DBZ82" i="35"/>
  <c r="DCD82" i="35"/>
  <c r="DCE82" i="35" l="1"/>
  <c r="DCC82" i="35"/>
  <c r="DCG82" i="35"/>
  <c r="DCH82" i="35" l="1"/>
  <c r="DCF82" i="35"/>
  <c r="DCJ82" i="35"/>
  <c r="DCK82" i="35" l="1"/>
  <c r="DCI82" i="35"/>
  <c r="DCM82" i="35"/>
  <c r="DCN82" i="35" l="1"/>
  <c r="DCL82" i="35"/>
  <c r="DCP82" i="35"/>
  <c r="DCS82" i="35" l="1"/>
  <c r="DCQ82" i="35"/>
  <c r="DCO82" i="35"/>
  <c r="DCT82" i="35" l="1"/>
  <c r="DCR82" i="35"/>
  <c r="DCV82" i="35"/>
  <c r="DCY82" i="35" l="1"/>
  <c r="DCU82" i="35"/>
  <c r="DCW82" i="35"/>
  <c r="DCZ82" i="35" l="1"/>
  <c r="DDB82" i="35"/>
  <c r="DCX82" i="35"/>
  <c r="DDE82" i="35" l="1"/>
  <c r="DDC82" i="35"/>
  <c r="DDA82" i="35"/>
  <c r="DDF82" i="35" l="1"/>
  <c r="DDH82" i="35"/>
  <c r="DDD82" i="35"/>
  <c r="DDI82" i="35" l="1"/>
  <c r="DDG82" i="35"/>
  <c r="DDK82" i="35"/>
  <c r="DDL82" i="35" l="1"/>
  <c r="DDN82" i="35"/>
  <c r="DDJ82" i="35"/>
  <c r="DDO82" i="35" l="1"/>
  <c r="DDM82" i="35"/>
  <c r="DDQ82" i="35"/>
  <c r="DDR82" i="35" l="1"/>
  <c r="DDT82" i="35"/>
  <c r="DDP82" i="35"/>
  <c r="DDU82" i="35" l="1"/>
  <c r="DDW82" i="35"/>
  <c r="DDS82" i="35"/>
  <c r="DDX82" i="35" l="1"/>
  <c r="DDZ82" i="35"/>
  <c r="DDV82" i="35"/>
  <c r="DDY82" i="35" l="1"/>
  <c r="DEC82" i="35"/>
  <c r="DEA82" i="35"/>
  <c r="DED82" i="35" l="1"/>
  <c r="DEB82" i="35"/>
  <c r="DEF82" i="35"/>
  <c r="DEG82" i="35" l="1"/>
  <c r="DEE82" i="35"/>
  <c r="DEI82" i="35"/>
  <c r="DEH82" i="35" l="1"/>
  <c r="DEL82" i="35"/>
  <c r="DEJ82" i="35"/>
  <c r="DEM82" i="35" l="1"/>
  <c r="DEO82" i="35"/>
  <c r="DEK82" i="35"/>
  <c r="DER82" i="35" l="1"/>
  <c r="DEN82" i="35"/>
  <c r="DEP82" i="35"/>
  <c r="DES82" i="35" l="1"/>
  <c r="DEU82" i="35"/>
  <c r="DEQ82" i="35"/>
  <c r="DEX82" i="35" l="1"/>
  <c r="DET82" i="35"/>
  <c r="DEV82" i="35"/>
  <c r="DEY82" i="35" l="1"/>
  <c r="DEW82" i="35"/>
  <c r="DFA82" i="35"/>
  <c r="DFB82" i="35" l="1"/>
  <c r="DFD82" i="35"/>
  <c r="DEZ82" i="35"/>
  <c r="DFE82" i="35" l="1"/>
  <c r="DFG82" i="35"/>
  <c r="DFC82" i="35"/>
  <c r="DFH82" i="35" l="1"/>
  <c r="DFF82" i="35"/>
  <c r="DFJ82" i="35"/>
  <c r="DFK82" i="35" l="1"/>
  <c r="DFI82" i="35"/>
  <c r="DFM82" i="35"/>
  <c r="DFN82" i="35" l="1"/>
  <c r="DFL82" i="35"/>
  <c r="DFP82" i="35"/>
  <c r="DFQ82" i="35" l="1"/>
  <c r="DFO82" i="35"/>
  <c r="DFS82" i="35"/>
  <c r="DFV82" i="35" l="1"/>
  <c r="DFT82" i="35"/>
  <c r="DFR82" i="35"/>
  <c r="DFW82" i="35" l="1"/>
  <c r="DFY82" i="35"/>
  <c r="DFU82" i="35"/>
  <c r="DFX82" i="35" l="1"/>
  <c r="DFZ82" i="35"/>
  <c r="DGB82" i="35"/>
  <c r="DGE82" i="35" l="1"/>
  <c r="DGC82" i="35"/>
  <c r="DGA82" i="35"/>
  <c r="DGF82" i="35" l="1"/>
  <c r="DGH82" i="35"/>
  <c r="DGD82" i="35"/>
  <c r="DGI82" i="35" l="1"/>
  <c r="DGK82" i="35"/>
  <c r="DGG82" i="35"/>
  <c r="DGL82" i="35" l="1"/>
  <c r="DGJ82" i="35"/>
  <c r="DGN82" i="35"/>
  <c r="DGQ82" i="35" l="1"/>
  <c r="DGO82" i="35"/>
  <c r="DGM82" i="35"/>
  <c r="DGR82" i="35" l="1"/>
  <c r="DGT82" i="35"/>
  <c r="DGP82" i="35"/>
  <c r="DGU82" i="35" l="1"/>
  <c r="DGS82" i="35"/>
  <c r="DGW82" i="35"/>
  <c r="DGX82" i="35" l="1"/>
  <c r="DGZ82" i="35"/>
  <c r="DGV82" i="35"/>
  <c r="DHA82" i="35" l="1"/>
  <c r="DHC82" i="35"/>
  <c r="DGY82" i="35"/>
  <c r="DHF82" i="35" l="1"/>
  <c r="DHD82" i="35"/>
  <c r="DHB82" i="35"/>
  <c r="DHG82" i="35" l="1"/>
  <c r="DHI82" i="35"/>
  <c r="DHE82" i="35"/>
  <c r="DHJ82" i="35" l="1"/>
  <c r="DHH82" i="35"/>
  <c r="DHL82" i="35"/>
  <c r="DHO82" i="35" l="1"/>
  <c r="DHM82" i="35"/>
  <c r="DHK82" i="35"/>
  <c r="DHP82" i="35" l="1"/>
  <c r="DHR82" i="35"/>
  <c r="DHN82" i="35"/>
  <c r="DHS82" i="35" l="1"/>
  <c r="DHQ82" i="35"/>
  <c r="DHU82" i="35"/>
  <c r="DHV82" i="35" l="1"/>
  <c r="DHX82" i="35"/>
  <c r="DHT82" i="35"/>
  <c r="DHY82" i="35" l="1"/>
  <c r="DIA82" i="35"/>
  <c r="DHW82" i="35"/>
  <c r="DIB82" i="35" l="1"/>
  <c r="DID82" i="35"/>
  <c r="DHZ82" i="35"/>
  <c r="DIE82" i="35" l="1"/>
  <c r="DIC82" i="35"/>
  <c r="DIG82" i="35"/>
  <c r="DIH82" i="35" l="1"/>
  <c r="DIJ82" i="35"/>
  <c r="DIF82" i="35"/>
  <c r="DIK82" i="35" l="1"/>
  <c r="DIM82" i="35"/>
  <c r="DII82" i="35"/>
  <c r="DIP82" i="35" l="1"/>
  <c r="DIN82" i="35"/>
  <c r="DIL82" i="35"/>
  <c r="DIQ82" i="35" l="1"/>
  <c r="DIO82" i="35"/>
  <c r="DIS82" i="35"/>
  <c r="DIT82" i="35" l="1"/>
  <c r="DIV82" i="35"/>
  <c r="DIR82" i="35"/>
  <c r="DIY82" i="35" l="1"/>
  <c r="DIW82" i="35"/>
  <c r="DIU82" i="35"/>
  <c r="DIZ82" i="35" l="1"/>
  <c r="DJB82" i="35"/>
  <c r="DIX82" i="35"/>
  <c r="DJC82" i="35" l="1"/>
  <c r="DJA82" i="35"/>
  <c r="DJE82" i="35"/>
  <c r="DJF82" i="35" l="1"/>
  <c r="DJD82" i="35"/>
  <c r="DJH82" i="35"/>
  <c r="DJI82" i="35" l="1"/>
  <c r="DJK82" i="35"/>
  <c r="DJG82" i="35"/>
  <c r="DJL82" i="35" l="1"/>
  <c r="DJN82" i="35"/>
  <c r="DJJ82" i="35"/>
  <c r="DJO82" i="35" l="1"/>
  <c r="DJM82" i="35"/>
  <c r="DJQ82" i="35"/>
  <c r="DJR82" i="35" l="1"/>
  <c r="DJP82" i="35"/>
  <c r="DJT82" i="35"/>
  <c r="DJU82" i="35" l="1"/>
  <c r="DJS82" i="35"/>
  <c r="DJW82" i="35"/>
  <c r="DJZ82" i="35" l="1"/>
  <c r="DJX82" i="35"/>
  <c r="DJV82" i="35"/>
  <c r="DJY82" i="35" l="1"/>
  <c r="DKA82" i="35"/>
  <c r="DKC82" i="35"/>
  <c r="DKD82" i="35" l="1"/>
  <c r="DKB82" i="35"/>
  <c r="DKF82" i="35"/>
  <c r="DKI82" i="35" l="1"/>
  <c r="DKE82" i="35"/>
  <c r="DKG82" i="35"/>
  <c r="DKJ82" i="35" l="1"/>
  <c r="DKL82" i="35"/>
  <c r="DKH82" i="35"/>
  <c r="DKO82" i="35" l="1"/>
  <c r="DKM82" i="35"/>
  <c r="DKK82" i="35"/>
  <c r="DKR82" i="35" l="1"/>
  <c r="DKN82" i="35"/>
  <c r="DKP82" i="35"/>
  <c r="DKS82" i="35" l="1"/>
  <c r="DKU82" i="35"/>
  <c r="DKQ82" i="35"/>
  <c r="DKV82" i="35" l="1"/>
  <c r="DKT82" i="35"/>
  <c r="DKX82" i="35"/>
  <c r="DLA82" i="35" l="1"/>
  <c r="DKW82" i="35"/>
  <c r="DKY82" i="35"/>
  <c r="DLB82" i="35" l="1"/>
  <c r="DKZ82" i="35"/>
  <c r="DLD82" i="35"/>
  <c r="DLG82" i="35" l="1"/>
  <c r="DLE82" i="35"/>
  <c r="DLC82" i="35"/>
  <c r="DLJ82" i="35" l="1"/>
  <c r="DLH82" i="35"/>
  <c r="DLF82" i="35"/>
  <c r="DLM82" i="35" l="1"/>
  <c r="DLK82" i="35"/>
  <c r="DLI82" i="35"/>
  <c r="DLN82" i="35" l="1"/>
  <c r="DLL82" i="35"/>
  <c r="DLP82" i="35"/>
  <c r="DLQ82" i="35" l="1"/>
  <c r="DLO82" i="35"/>
  <c r="DLS82" i="35"/>
  <c r="DLV82" i="35" l="1"/>
  <c r="DLT82" i="35"/>
  <c r="DLR82" i="35"/>
  <c r="DLW82" i="35" l="1"/>
  <c r="DLY82" i="35"/>
  <c r="DLU82" i="35"/>
  <c r="DLZ82" i="35" l="1"/>
  <c r="DLX82" i="35"/>
  <c r="DMB82" i="35"/>
  <c r="DME82" i="35" l="1"/>
  <c r="DMC82" i="35"/>
  <c r="DMA82" i="35"/>
  <c r="DMF82" i="35" l="1"/>
  <c r="DMH82" i="35"/>
  <c r="DMD82" i="35"/>
  <c r="DMI82" i="35" l="1"/>
  <c r="DMG82" i="35"/>
  <c r="DMK82" i="35"/>
  <c r="DML82" i="35" l="1"/>
  <c r="DMJ82" i="35"/>
  <c r="DMN82" i="35"/>
  <c r="DMO82" i="35" l="1"/>
  <c r="DMM82" i="35"/>
  <c r="DMQ82" i="35"/>
  <c r="DMT82" i="35" l="1"/>
  <c r="DMR82" i="35"/>
  <c r="DMP82" i="35"/>
  <c r="DMW82" i="35" l="1"/>
  <c r="DMU82" i="35"/>
  <c r="DMS82" i="35"/>
  <c r="DMX82" i="35" l="1"/>
  <c r="DMV82" i="35"/>
  <c r="DMZ82" i="35"/>
  <c r="DNA82" i="35" l="1"/>
  <c r="DMY82" i="35"/>
  <c r="DNC82" i="35"/>
  <c r="DND82" i="35" l="1"/>
  <c r="DNB82" i="35"/>
  <c r="DNF82" i="35"/>
  <c r="DNG82" i="35" l="1"/>
  <c r="DNE82" i="35"/>
  <c r="DNI82" i="35"/>
  <c r="DNJ82" i="35" l="1"/>
  <c r="DNL82" i="35"/>
  <c r="DNH82" i="35"/>
  <c r="DNM82" i="35" l="1"/>
  <c r="DNK82" i="35"/>
  <c r="DNO82" i="35"/>
  <c r="DNP82" i="35" l="1"/>
  <c r="DNN82" i="35"/>
  <c r="DNR82" i="35"/>
  <c r="DNS82" i="35" l="1"/>
  <c r="DNU82" i="35"/>
  <c r="DNQ82" i="35"/>
  <c r="DNV82" i="35" l="1"/>
  <c r="DNT82" i="35"/>
  <c r="DNX82" i="35"/>
  <c r="DNY82" i="35" l="1"/>
  <c r="DNW82" i="35"/>
  <c r="DOA82" i="35"/>
  <c r="DOB82" i="35" l="1"/>
  <c r="DNZ82" i="35"/>
  <c r="DOD82" i="35"/>
  <c r="DOE82" i="35" l="1"/>
  <c r="DOC82" i="35"/>
  <c r="DOG82" i="35"/>
  <c r="DOH82" i="35" l="1"/>
  <c r="DOJ82" i="35"/>
  <c r="DOF82" i="35"/>
  <c r="DOI82" i="35" l="1"/>
  <c r="DOK82" i="35"/>
  <c r="DOM82" i="35"/>
  <c r="DON82" i="35" l="1"/>
  <c r="DOL82" i="35"/>
  <c r="DOP82" i="35"/>
  <c r="DOQ82" i="35" l="1"/>
  <c r="DOS82" i="35"/>
  <c r="DOO82" i="35"/>
  <c r="DOV82" i="35" l="1"/>
  <c r="DOT82" i="35"/>
  <c r="DOR82" i="35"/>
  <c r="DOY82" i="35" l="1"/>
  <c r="DOW82" i="35"/>
  <c r="DOU82" i="35"/>
  <c r="DOZ82" i="35" l="1"/>
  <c r="DOX82" i="35"/>
  <c r="DPB82" i="35"/>
  <c r="DPC82" i="35" l="1"/>
  <c r="DPA82" i="35"/>
  <c r="DPE82" i="35"/>
  <c r="DPF82" i="35" l="1"/>
  <c r="DPH82" i="35"/>
  <c r="DPD82" i="35"/>
  <c r="DPI82" i="35" l="1"/>
  <c r="DPK82" i="35"/>
  <c r="DPG82" i="35"/>
  <c r="DPL82" i="35" l="1"/>
  <c r="DPJ82" i="35"/>
  <c r="DPN82" i="35"/>
  <c r="DPO82" i="35" l="1"/>
  <c r="DPM82" i="35"/>
  <c r="DPQ82" i="35"/>
  <c r="DPP82" i="35" l="1"/>
  <c r="DPT82" i="35"/>
  <c r="DPR82" i="35"/>
  <c r="DPS82" i="35" l="1"/>
  <c r="DPU82" i="35"/>
  <c r="DPW82" i="35"/>
  <c r="DPX82" i="35" l="1"/>
  <c r="DPZ82" i="35"/>
  <c r="DPV82" i="35"/>
  <c r="DQA82" i="35" l="1"/>
  <c r="DPY82" i="35"/>
  <c r="DQC82" i="35"/>
  <c r="DQF82" i="35" l="1"/>
  <c r="DQD82" i="35"/>
  <c r="DQB82" i="35"/>
  <c r="DQG82" i="35" l="1"/>
  <c r="DQE82" i="35"/>
  <c r="DQI82" i="35"/>
  <c r="DQL82" i="35" l="1"/>
  <c r="DQJ82" i="35"/>
  <c r="DQH82" i="35"/>
  <c r="DQM82" i="35" l="1"/>
  <c r="DQK82" i="35"/>
  <c r="DQO82" i="35"/>
  <c r="DQP82" i="35" l="1"/>
  <c r="DQN82" i="35"/>
  <c r="DQR82" i="35"/>
  <c r="DQS82" i="35" l="1"/>
  <c r="DQQ82" i="35"/>
  <c r="DQU82" i="35"/>
  <c r="DQV82" i="35" l="1"/>
  <c r="DQT82" i="35"/>
  <c r="DQX82" i="35"/>
  <c r="DQY82" i="35" l="1"/>
  <c r="DQW82" i="35"/>
  <c r="DRA82" i="35"/>
  <c r="DRB82" i="35" l="1"/>
  <c r="DRD82" i="35"/>
  <c r="DQZ82" i="35"/>
  <c r="DRE82" i="35" l="1"/>
  <c r="DRG82" i="35"/>
  <c r="DRC82" i="35"/>
  <c r="DRH82" i="35" l="1"/>
  <c r="DRF82" i="35"/>
  <c r="DRJ82" i="35"/>
  <c r="DRM82" i="35" l="1"/>
  <c r="DRK82" i="35"/>
  <c r="DRI82" i="35"/>
  <c r="DRN82" i="35" l="1"/>
  <c r="DRP82" i="35"/>
  <c r="DRL82" i="35"/>
  <c r="DRS82" i="35" l="1"/>
  <c r="DRQ82" i="35"/>
  <c r="DRO82" i="35"/>
  <c r="DRV82" i="35" l="1"/>
  <c r="DRT82" i="35"/>
  <c r="DRR82" i="35"/>
  <c r="DRY82" i="35" l="1"/>
  <c r="DRW82" i="35"/>
  <c r="DRU82" i="35"/>
  <c r="DSB82" i="35" l="1"/>
  <c r="DRX82" i="35"/>
  <c r="DRZ82" i="35"/>
  <c r="DSE82" i="35" l="1"/>
  <c r="DSC82" i="35"/>
  <c r="DSA82" i="35"/>
  <c r="DSF82" i="35" l="1"/>
  <c r="DSD82" i="35"/>
  <c r="DSH82" i="35"/>
  <c r="DSK82" i="35" l="1"/>
  <c r="DSI82" i="35"/>
  <c r="DSG82" i="35"/>
  <c r="DSL82" i="35" l="1"/>
  <c r="DSJ82" i="35"/>
  <c r="DSN82" i="35"/>
  <c r="DSQ82" i="35" l="1"/>
  <c r="DSO82" i="35"/>
  <c r="DSM82" i="35"/>
  <c r="DST82" i="35" l="1"/>
  <c r="DSR82" i="35"/>
  <c r="DSP82" i="35"/>
  <c r="DSU82" i="35" l="1"/>
  <c r="DSW82" i="35"/>
  <c r="DSS82" i="35"/>
  <c r="DSZ82" i="35" l="1"/>
  <c r="DSV82" i="35"/>
  <c r="DSX82" i="35"/>
  <c r="DTC82" i="35" l="1"/>
  <c r="DTA82" i="35"/>
  <c r="DSY82" i="35"/>
  <c r="DTD82" i="35" l="1"/>
  <c r="DTB82" i="35"/>
  <c r="DTF82" i="35"/>
  <c r="DTG82" i="35" l="1"/>
  <c r="DTE82" i="35"/>
  <c r="DTI82" i="35"/>
  <c r="DTJ82" i="35" l="1"/>
  <c r="DTL82" i="35"/>
  <c r="DTH82" i="35"/>
  <c r="DTM82" i="35" l="1"/>
  <c r="DTK82" i="35"/>
  <c r="DTO82" i="35"/>
  <c r="DTP82" i="35" l="1"/>
  <c r="DTR82" i="35"/>
  <c r="DTN82" i="35"/>
  <c r="DTS82" i="35" l="1"/>
  <c r="DTU82" i="35"/>
  <c r="DTQ82" i="35"/>
  <c r="DTV82" i="35" l="1"/>
  <c r="DTT82" i="35"/>
  <c r="DTX82" i="35"/>
  <c r="DUA82" i="35" l="1"/>
  <c r="DTY82" i="35"/>
  <c r="DTW82" i="35"/>
  <c r="DTZ82" i="35" l="1"/>
  <c r="DUD82" i="35"/>
  <c r="DUB82" i="35"/>
  <c r="DUE82" i="35" l="1"/>
  <c r="DUC82" i="35"/>
  <c r="DUG82" i="35"/>
  <c r="DUH82" i="35" l="1"/>
  <c r="DUJ82" i="35"/>
  <c r="DUF82" i="35"/>
  <c r="DUK82" i="35" l="1"/>
  <c r="DUM82" i="35"/>
  <c r="DUI82" i="35"/>
  <c r="DUN82" i="35" l="1"/>
  <c r="DUP82" i="35"/>
  <c r="DUL82" i="35"/>
  <c r="DUS82" i="35" l="1"/>
  <c r="DUO82" i="35"/>
  <c r="DUQ82" i="35"/>
  <c r="DUV82" i="35" l="1"/>
  <c r="DUR82" i="35"/>
  <c r="DUT82" i="35"/>
  <c r="DUY82" i="35" l="1"/>
  <c r="DUW82" i="35"/>
  <c r="DUU82" i="35"/>
  <c r="DUZ82" i="35" l="1"/>
  <c r="DVB82" i="35"/>
  <c r="DUX82" i="35"/>
  <c r="DVE82" i="35" l="1"/>
  <c r="DVC82" i="35"/>
  <c r="DVA82" i="35"/>
  <c r="DVF82" i="35" l="1"/>
  <c r="DVH82" i="35"/>
  <c r="DVD82" i="35"/>
  <c r="DVI82" i="35" l="1"/>
  <c r="DVG82" i="35"/>
  <c r="DVK82" i="35"/>
  <c r="DVL82" i="35" l="1"/>
  <c r="DVJ82" i="35"/>
  <c r="DVN82" i="35"/>
  <c r="DVO82" i="35" l="1"/>
  <c r="DVM82" i="35"/>
  <c r="DVQ82" i="35"/>
  <c r="DVR82" i="35" l="1"/>
  <c r="DVP82" i="35"/>
  <c r="DVT82" i="35"/>
  <c r="DVW82" i="35" l="1"/>
  <c r="DVU82" i="35"/>
  <c r="DVS82" i="35"/>
  <c r="DVV82" i="35" l="1"/>
  <c r="DVX82" i="35"/>
  <c r="DVZ82" i="35"/>
  <c r="DWA82" i="35" l="1"/>
  <c r="DWC82" i="35"/>
  <c r="DVY82" i="35"/>
  <c r="DWF82" i="35" l="1"/>
  <c r="DWD82" i="35"/>
  <c r="DWB82" i="35"/>
  <c r="DWG82" i="35" l="1"/>
  <c r="DWI82" i="35"/>
  <c r="DWE82" i="35"/>
  <c r="DWL82" i="35" l="1"/>
  <c r="DWJ82" i="35"/>
  <c r="DWH82" i="35"/>
  <c r="DWM82" i="35" l="1"/>
  <c r="DWO82" i="35"/>
  <c r="DWK82" i="35"/>
  <c r="DWN82" i="35" l="1"/>
  <c r="DWR82" i="35"/>
  <c r="DWP82" i="35"/>
  <c r="DWS82" i="35" l="1"/>
  <c r="DWU82" i="35"/>
  <c r="DWQ82" i="35"/>
  <c r="DWV82" i="35" l="1"/>
  <c r="DWT82" i="35"/>
  <c r="DWX82" i="35"/>
  <c r="DXA82" i="35" l="1"/>
  <c r="DWY82" i="35"/>
  <c r="DWW82" i="35"/>
  <c r="DXB82" i="35" l="1"/>
  <c r="DWZ82" i="35"/>
  <c r="DXD82" i="35"/>
  <c r="DXE82" i="35" l="1"/>
  <c r="DXC82" i="35"/>
  <c r="DXG82" i="35"/>
  <c r="DXH82" i="35" l="1"/>
  <c r="DXJ82" i="35"/>
  <c r="DXF82" i="35"/>
  <c r="DXK82" i="35" l="1"/>
  <c r="DXI82" i="35"/>
  <c r="DXM82" i="35"/>
  <c r="DXN82" i="35" l="1"/>
  <c r="DXL82" i="35"/>
  <c r="DXP82" i="35"/>
  <c r="DXQ82" i="35" l="1"/>
  <c r="DXO82" i="35"/>
  <c r="DXS82" i="35"/>
  <c r="DXT82" i="35" l="1"/>
  <c r="DXR82" i="35"/>
  <c r="DXV82" i="35"/>
  <c r="DXY82" i="35" l="1"/>
  <c r="DXW82" i="35"/>
  <c r="DXU82" i="35"/>
  <c r="DXX82" i="35" l="1"/>
  <c r="DYB82" i="35"/>
  <c r="DXZ82" i="35"/>
  <c r="DYC82" i="35" l="1"/>
  <c r="DYE82" i="35"/>
  <c r="DYA82" i="35"/>
  <c r="DYF82" i="35" l="1"/>
  <c r="DYD82" i="35"/>
  <c r="DYH82" i="35"/>
  <c r="DYK82" i="35" l="1"/>
  <c r="DYI82" i="35"/>
  <c r="DYG82" i="35"/>
  <c r="DYL82" i="35" l="1"/>
  <c r="DYJ82" i="35"/>
  <c r="DYN82" i="35"/>
  <c r="DYO82" i="35" l="1"/>
  <c r="DYQ82" i="35"/>
  <c r="DYM82" i="35"/>
  <c r="DYR82" i="35" l="1"/>
  <c r="DYP82" i="35"/>
  <c r="DYT82" i="35"/>
  <c r="DYW82" i="35" l="1"/>
  <c r="DYU82" i="35"/>
  <c r="DYS82" i="35"/>
  <c r="DYX82" i="35" l="1"/>
  <c r="DYV82" i="35"/>
  <c r="DYZ82" i="35"/>
  <c r="DZA82" i="35" l="1"/>
  <c r="DYY82" i="35"/>
  <c r="DZC82" i="35"/>
  <c r="DZD82" i="35" l="1"/>
  <c r="DZB82" i="35"/>
  <c r="DZF82" i="35"/>
  <c r="DZI82" i="35" l="1"/>
  <c r="DZG82" i="35"/>
  <c r="DZE82" i="35"/>
  <c r="DZJ82" i="35" l="1"/>
  <c r="DZH82" i="35"/>
  <c r="DZL82" i="35"/>
  <c r="DZM82" i="35" l="1"/>
  <c r="DZO82" i="35"/>
  <c r="DZK82" i="35"/>
  <c r="DZP82" i="35" l="1"/>
  <c r="DZR82" i="35"/>
  <c r="DZN82" i="35"/>
  <c r="DZS82" i="35" l="1"/>
  <c r="DZU82" i="35"/>
  <c r="DZQ82" i="35"/>
  <c r="DZX82" i="35" l="1"/>
  <c r="DZV82" i="35"/>
  <c r="DZT82" i="35"/>
  <c r="DZY82" i="35" l="1"/>
  <c r="EAA82" i="35"/>
  <c r="DZW82" i="35"/>
  <c r="EAD82" i="35" l="1"/>
  <c r="EAB82" i="35"/>
  <c r="DZZ82" i="35"/>
  <c r="EAE82" i="35" l="1"/>
  <c r="EAG82" i="35"/>
  <c r="EAC82" i="35"/>
  <c r="EAH82" i="35" l="1"/>
  <c r="EAF82" i="35"/>
  <c r="EAJ82" i="35"/>
  <c r="EAK82" i="35" l="1"/>
  <c r="EAI82" i="35"/>
  <c r="EAM82" i="35"/>
  <c r="EAN82" i="35" l="1"/>
  <c r="EAP82" i="35"/>
  <c r="EAL82" i="35"/>
  <c r="EAQ82" i="35" l="1"/>
  <c r="EAS82" i="35"/>
  <c r="EAO82" i="35"/>
  <c r="EAT82" i="35" l="1"/>
  <c r="EAV82" i="35"/>
  <c r="EAR82" i="35"/>
  <c r="EAW82" i="35" l="1"/>
  <c r="EAU82" i="35"/>
  <c r="EAY82" i="35"/>
  <c r="EAZ82" i="35" l="1"/>
  <c r="EAX82" i="35"/>
  <c r="EBB82" i="35"/>
  <c r="EBC82" i="35" l="1"/>
  <c r="EBA82" i="35"/>
  <c r="EBE82" i="35"/>
  <c r="EBF82" i="35" l="1"/>
  <c r="EBD82" i="35"/>
  <c r="EBH82" i="35"/>
  <c r="EBI82" i="35" l="1"/>
  <c r="EBK82" i="35"/>
  <c r="EBG82" i="35"/>
  <c r="EBL82" i="35" l="1"/>
  <c r="EBJ82" i="35"/>
  <c r="EBN82" i="35"/>
  <c r="EBO82" i="35" l="1"/>
  <c r="EBM82" i="35"/>
  <c r="EBQ82" i="35"/>
  <c r="EBR82" i="35" l="1"/>
  <c r="EBP82" i="35"/>
  <c r="EBT82" i="35"/>
  <c r="EBW82" i="35" l="1"/>
  <c r="EBU82" i="35"/>
  <c r="EBS82" i="35"/>
  <c r="EBX82" i="35" l="1"/>
  <c r="EBV82" i="35"/>
  <c r="EBZ82" i="35"/>
  <c r="ECA82" i="35" l="1"/>
  <c r="EBY82" i="35"/>
  <c r="ECC82" i="35"/>
  <c r="ECD82" i="35" l="1"/>
  <c r="ECF82" i="35"/>
  <c r="ECB82" i="35"/>
  <c r="ECG82" i="35" l="1"/>
  <c r="ECE82" i="35"/>
  <c r="ECI82" i="35"/>
  <c r="ECL82" i="35" l="1"/>
  <c r="ECJ82" i="35"/>
  <c r="ECH82" i="35"/>
  <c r="ECM82" i="35" l="1"/>
  <c r="ECO82" i="35"/>
  <c r="ECK82" i="35"/>
  <c r="ECN82" i="35" l="1"/>
  <c r="ECP82" i="35"/>
  <c r="ECR82" i="35"/>
  <c r="ECS82" i="35" l="1"/>
  <c r="ECQ82" i="35"/>
  <c r="ECU82" i="35"/>
  <c r="ECV82" i="35" l="1"/>
  <c r="ECX82" i="35"/>
  <c r="ECT82" i="35"/>
  <c r="ECY82" i="35" l="1"/>
  <c r="EDA82" i="35"/>
  <c r="ECW82" i="35"/>
  <c r="EDD82" i="35" l="1"/>
  <c r="EDB82" i="35"/>
  <c r="ECZ82" i="35"/>
  <c r="EDE82" i="35" l="1"/>
  <c r="EDG82" i="35"/>
  <c r="EDC82" i="35"/>
  <c r="EDH82" i="35" l="1"/>
  <c r="EDJ82" i="35"/>
  <c r="EDF82" i="35"/>
  <c r="EDM82" i="35" l="1"/>
  <c r="EDK82" i="35"/>
  <c r="EDI82" i="35"/>
  <c r="EDL82" i="35" l="1"/>
  <c r="EDN82" i="35"/>
  <c r="EDP82" i="35"/>
  <c r="EDS82" i="35" l="1"/>
  <c r="EDQ82" i="35"/>
  <c r="EDO82" i="35"/>
  <c r="EDT82" i="35" l="1"/>
  <c r="EDV82" i="35"/>
  <c r="EDR82" i="35"/>
  <c r="EDW82" i="35" l="1"/>
  <c r="EDU82" i="35"/>
  <c r="EDY82" i="35"/>
  <c r="EDZ82" i="35" l="1"/>
  <c r="EDX82" i="35"/>
  <c r="EEB82" i="35"/>
  <c r="EEC82" i="35" l="1"/>
  <c r="EEA82" i="35"/>
  <c r="EEE82" i="35"/>
  <c r="EEH82" i="35" l="1"/>
  <c r="EEF82" i="35"/>
  <c r="EED82" i="35"/>
  <c r="EEK82" i="35" l="1"/>
  <c r="EEI82" i="35"/>
  <c r="EEG82" i="35"/>
  <c r="EEJ82" i="35" l="1"/>
  <c r="EEL82" i="35"/>
  <c r="EEN82" i="35"/>
  <c r="EEO82" i="35" l="1"/>
  <c r="EEM82" i="35"/>
  <c r="EEQ82" i="35"/>
  <c r="EER82" i="35" l="1"/>
  <c r="EET82" i="35"/>
  <c r="EEP82" i="35"/>
  <c r="EEU82" i="35" l="1"/>
  <c r="EEW82" i="35"/>
  <c r="EES82" i="35"/>
  <c r="EEZ82" i="35" l="1"/>
  <c r="EEX82" i="35"/>
  <c r="EEV82" i="35"/>
  <c r="EFA82" i="35" l="1"/>
  <c r="EFC82" i="35"/>
  <c r="EEY82" i="35"/>
  <c r="EFD82" i="35" l="1"/>
  <c r="EFB82" i="35"/>
  <c r="EFF82" i="35"/>
  <c r="EFG82" i="35" l="1"/>
  <c r="EFE82" i="35"/>
  <c r="EFI82" i="35"/>
  <c r="EFJ82" i="35" l="1"/>
  <c r="EFH82" i="35"/>
  <c r="EFL82" i="35"/>
  <c r="EFM82" i="35" l="1"/>
  <c r="EFK82" i="35"/>
  <c r="EFO82" i="35"/>
  <c r="EFR82" i="35" l="1"/>
  <c r="EFN82" i="35"/>
  <c r="EFP82" i="35"/>
  <c r="EFU82" i="35" l="1"/>
  <c r="EFS82" i="35"/>
  <c r="EFQ82" i="35"/>
  <c r="EFV82" i="35" l="1"/>
  <c r="EFT82" i="35"/>
  <c r="EFX82" i="35"/>
  <c r="EFY82" i="35" l="1"/>
  <c r="EFW82" i="35"/>
  <c r="EGA82" i="35"/>
  <c r="EGB82" i="35" l="1"/>
  <c r="EGD82" i="35"/>
  <c r="EFZ82" i="35"/>
  <c r="EGE82" i="35" l="1"/>
  <c r="EGC82" i="35"/>
  <c r="EGG82" i="35"/>
  <c r="EGH82" i="35" l="1"/>
  <c r="EGJ82" i="35"/>
  <c r="EGF82" i="35"/>
  <c r="EGK82" i="35" l="1"/>
  <c r="EGI82" i="35"/>
  <c r="EGM82" i="35"/>
  <c r="EGN82" i="35" l="1"/>
  <c r="EGL82" i="35"/>
  <c r="EGP82" i="35"/>
  <c r="EGQ82" i="35" l="1"/>
  <c r="EGS82" i="35"/>
  <c r="EGO82" i="35"/>
  <c r="EGT82" i="35" l="1"/>
  <c r="EGV82" i="35"/>
  <c r="EGR82" i="35"/>
  <c r="EGW82" i="35" l="1"/>
  <c r="EGY82" i="35"/>
  <c r="EGU82" i="35"/>
  <c r="EHB82" i="35" l="1"/>
  <c r="EGX82" i="35"/>
  <c r="EGZ82" i="35"/>
  <c r="EHC82" i="35" l="1"/>
  <c r="EHA82" i="35"/>
  <c r="EHE82" i="35"/>
  <c r="EHF82" i="35" l="1"/>
  <c r="EHH82" i="35"/>
  <c r="EHD82" i="35"/>
  <c r="EHK82" i="35" l="1"/>
  <c r="EHI82" i="35"/>
  <c r="EHG82" i="35"/>
  <c r="EHN82" i="35" l="1"/>
  <c r="EHL82" i="35"/>
  <c r="EHJ82" i="35"/>
  <c r="EHQ82" i="35" l="1"/>
  <c r="EHO82" i="35"/>
  <c r="EHM82" i="35"/>
  <c r="EHR82" i="35" l="1"/>
  <c r="EHP82" i="35"/>
  <c r="EHT82" i="35"/>
  <c r="EHW82" i="35" l="1"/>
  <c r="EHS82" i="35"/>
  <c r="EHU82" i="35"/>
  <c r="EHZ82" i="35" l="1"/>
  <c r="EHX82" i="35"/>
  <c r="EHV82" i="35"/>
  <c r="EIA82" i="35" l="1"/>
  <c r="EHY82" i="35"/>
  <c r="EIC82" i="35"/>
  <c r="EIF82" i="35" l="1"/>
  <c r="EIB82" i="35"/>
  <c r="EID82" i="35"/>
  <c r="EII82" i="35" l="1"/>
  <c r="EIG82" i="35"/>
  <c r="EIE82" i="35"/>
  <c r="EIL82" i="35" l="1"/>
  <c r="EIJ82" i="35"/>
  <c r="EIH82" i="35"/>
  <c r="EIO82" i="35" l="1"/>
  <c r="EIM82" i="35"/>
  <c r="EIK82" i="35"/>
  <c r="EIR82" i="35" l="1"/>
  <c r="EIN82" i="35"/>
  <c r="EIP82" i="35"/>
  <c r="EIU82" i="35" l="1"/>
  <c r="EIS82" i="35"/>
  <c r="EIQ82" i="35"/>
  <c r="EIX82" i="35" l="1"/>
  <c r="EIT82" i="35"/>
  <c r="EIV82" i="35"/>
  <c r="EIY82" i="35" l="1"/>
  <c r="EJA82" i="35"/>
  <c r="EIW82" i="35"/>
  <c r="EJB82" i="35" l="1"/>
  <c r="EIZ82" i="35"/>
  <c r="EJD82" i="35"/>
  <c r="EJG82" i="35" l="1"/>
  <c r="EJE82" i="35"/>
  <c r="EJC82" i="35"/>
  <c r="EJF82" i="35" l="1"/>
  <c r="EJH82" i="35"/>
  <c r="EJJ82" i="35"/>
  <c r="EJM82" i="35" l="1"/>
  <c r="EJK82" i="35"/>
  <c r="EJI82" i="35"/>
  <c r="EJP82" i="35" l="1"/>
  <c r="EJL82" i="35"/>
  <c r="EJN82" i="35"/>
  <c r="EJS82" i="35" l="1"/>
  <c r="EJQ82" i="35"/>
  <c r="EJO82" i="35"/>
  <c r="EJT82" i="35" l="1"/>
  <c r="EJV82" i="35"/>
  <c r="EJR82" i="35"/>
  <c r="EJY82" i="35" l="1"/>
  <c r="EJW82" i="35"/>
  <c r="EJU82" i="35"/>
  <c r="EJZ82" i="35" l="1"/>
  <c r="EKB82" i="35"/>
  <c r="EJX82" i="35"/>
  <c r="EKE82" i="35" l="1"/>
  <c r="EKC82" i="35"/>
  <c r="EKA82" i="35"/>
  <c r="EKH82" i="35" l="1"/>
  <c r="EKF82" i="35"/>
  <c r="EKD82" i="35"/>
  <c r="EKI82" i="35" l="1"/>
  <c r="EKK82" i="35"/>
  <c r="EKG82" i="35"/>
  <c r="EKN82" i="35" l="1"/>
  <c r="EKL82" i="35"/>
  <c r="EKJ82" i="35"/>
  <c r="EKO82" i="35" l="1"/>
  <c r="EKM82" i="35"/>
  <c r="EKQ82" i="35"/>
  <c r="EKR82" i="35" l="1"/>
  <c r="EKP82" i="35"/>
  <c r="EKT82" i="35"/>
  <c r="EKU82" i="35" l="1"/>
  <c r="EKS82" i="35"/>
  <c r="EKW82" i="35"/>
  <c r="EKX82" i="35" l="1"/>
  <c r="EKZ82" i="35"/>
  <c r="EKV82" i="35"/>
  <c r="ELA82" i="35" l="1"/>
  <c r="EKY82" i="35"/>
  <c r="ELC82" i="35"/>
  <c r="ELF82" i="35" l="1"/>
  <c r="ELD82" i="35"/>
  <c r="ELB82" i="35"/>
  <c r="ELI82" i="35" l="1"/>
  <c r="ELG82" i="35"/>
  <c r="ELE82" i="35"/>
  <c r="ELJ82" i="35" l="1"/>
  <c r="ELH82" i="35"/>
  <c r="ELL82" i="35"/>
  <c r="ELM82" i="35" l="1"/>
  <c r="ELK82" i="35"/>
  <c r="ELO82" i="35"/>
  <c r="ELR82" i="35" l="1"/>
  <c r="ELP82" i="35"/>
  <c r="ELN82" i="35"/>
  <c r="ELS82" i="35" l="1"/>
  <c r="ELU82" i="35"/>
  <c r="ELQ82" i="35"/>
  <c r="ELV82" i="35" l="1"/>
  <c r="ELX82" i="35"/>
  <c r="ELT82" i="35"/>
  <c r="EMA82" i="35" l="1"/>
  <c r="ELY82" i="35"/>
  <c r="ELW82" i="35"/>
  <c r="EMB82" i="35" l="1"/>
  <c r="EMD82" i="35"/>
  <c r="ELZ82" i="35"/>
  <c r="EME82" i="35" l="1"/>
  <c r="EMC82" i="35"/>
  <c r="EMG82" i="35"/>
  <c r="EMH82" i="35" l="1"/>
  <c r="EMF82" i="35"/>
  <c r="EMJ82" i="35"/>
  <c r="EMK82" i="35" l="1"/>
  <c r="EMI82" i="35"/>
  <c r="EMM82" i="35"/>
  <c r="EMP82" i="35" l="1"/>
  <c r="EMN82" i="35"/>
  <c r="EML82" i="35"/>
  <c r="EMQ82" i="35" l="1"/>
  <c r="EMO82" i="35"/>
  <c r="EMS82" i="35"/>
  <c r="EMT82" i="35" l="1"/>
  <c r="EMV82" i="35"/>
  <c r="EMR82" i="35"/>
  <c r="EMU82" i="35" l="1"/>
  <c r="EMW82" i="35"/>
  <c r="EMY82" i="35"/>
  <c r="ENB82" i="35" l="1"/>
  <c r="EMX82" i="35"/>
  <c r="EMZ82" i="35"/>
  <c r="ENC82" i="35" l="1"/>
  <c r="ENA82" i="35"/>
  <c r="ENE82" i="35"/>
  <c r="ENF82" i="35" l="1"/>
  <c r="END82" i="35"/>
  <c r="ENH82" i="35"/>
  <c r="ENI82" i="35" l="1"/>
  <c r="ENK82" i="35"/>
  <c r="ENG82" i="35"/>
  <c r="ENL82" i="35" l="1"/>
  <c r="ENJ82" i="35"/>
  <c r="ENN82" i="35"/>
  <c r="ENO82" i="35" l="1"/>
  <c r="ENQ82" i="35"/>
  <c r="ENM82" i="35"/>
  <c r="ENR82" i="35" l="1"/>
  <c r="ENP82" i="35"/>
  <c r="ENT82" i="35"/>
  <c r="ENW82" i="35" l="1"/>
  <c r="ENU82" i="35"/>
  <c r="ENS82" i="35"/>
  <c r="ENZ82" i="35" l="1"/>
  <c r="ENX82" i="35"/>
  <c r="ENV82" i="35"/>
  <c r="EOA82" i="35" l="1"/>
  <c r="ENY82" i="35"/>
  <c r="EOC82" i="35"/>
  <c r="EOD82" i="35" l="1"/>
  <c r="EOB82" i="35"/>
  <c r="EOF82" i="35"/>
  <c r="EOG82" i="35" l="1"/>
  <c r="EOI82" i="35"/>
  <c r="EOE82" i="35"/>
  <c r="EOJ82" i="35" l="1"/>
  <c r="EOH82" i="35"/>
  <c r="EOL82" i="35"/>
  <c r="EOM82" i="35" l="1"/>
  <c r="EOK82" i="35"/>
  <c r="EOO82" i="35"/>
  <c r="EOP82" i="35" l="1"/>
  <c r="EON82" i="35"/>
  <c r="EOR82" i="35"/>
  <c r="EOS82" i="35" l="1"/>
  <c r="EOU82" i="35"/>
  <c r="EOQ82" i="35"/>
  <c r="EOV82" i="35" l="1"/>
  <c r="EOT82" i="35"/>
  <c r="EOX82" i="35"/>
  <c r="EOW82" i="35" l="1"/>
  <c r="EOY82" i="35"/>
  <c r="EPA82" i="35"/>
  <c r="EPB82" i="35" l="1"/>
  <c r="EOZ82" i="35"/>
  <c r="EPD82" i="35"/>
  <c r="EPC82" i="35" l="1"/>
  <c r="EPE82" i="35"/>
  <c r="EPG82" i="35"/>
  <c r="EPJ82" i="35" l="1"/>
  <c r="EPH82" i="35"/>
  <c r="EPF82" i="35"/>
  <c r="EPI82" i="35" l="1"/>
  <c r="EPM82" i="35"/>
  <c r="EPK82" i="35"/>
  <c r="EPN82" i="35" l="1"/>
  <c r="EPL82" i="35"/>
  <c r="EPP82" i="35"/>
  <c r="EPS82" i="35" l="1"/>
  <c r="EPO82" i="35"/>
  <c r="EPQ82" i="35"/>
  <c r="EPV82" i="35" l="1"/>
  <c r="EPT82" i="35"/>
  <c r="EPR82" i="35"/>
  <c r="EPW82" i="35" l="1"/>
  <c r="EPU82" i="35"/>
  <c r="EPY82" i="35"/>
  <c r="EPZ82" i="35" l="1"/>
  <c r="EQB82" i="35"/>
  <c r="EPX82" i="35"/>
  <c r="EQC82" i="35" l="1"/>
  <c r="EQA82" i="35"/>
  <c r="EQE82" i="35"/>
  <c r="EQH82" i="35" l="1"/>
  <c r="EQF82" i="35"/>
  <c r="EQD82" i="35"/>
  <c r="EQI82" i="35" l="1"/>
  <c r="EQG82" i="35"/>
  <c r="EQK82" i="35"/>
  <c r="EQL82" i="35" l="1"/>
  <c r="EQN82" i="35"/>
  <c r="EQJ82" i="35"/>
  <c r="EQO82" i="35" l="1"/>
  <c r="EQQ82" i="35"/>
  <c r="EQM82" i="35"/>
  <c r="EQR82" i="35" l="1"/>
  <c r="EQT82" i="35"/>
  <c r="EQP82" i="35"/>
  <c r="EQW82" i="35" l="1"/>
  <c r="EQU82" i="35"/>
  <c r="EQS82" i="35"/>
  <c r="EQX82" i="35" l="1"/>
  <c r="EQV82" i="35"/>
  <c r="EQZ82" i="35"/>
  <c r="ERA82" i="35" l="1"/>
  <c r="EQY82" i="35"/>
  <c r="ERC82" i="35"/>
  <c r="ERF82" i="35" l="1"/>
  <c r="ERD82" i="35"/>
  <c r="ERB82" i="35"/>
  <c r="ERG82" i="35" l="1"/>
  <c r="ERE82" i="35"/>
  <c r="ERI82" i="35"/>
  <c r="ERL82" i="35" l="1"/>
  <c r="ERJ82" i="35"/>
  <c r="ERH82" i="35"/>
  <c r="ERM82" i="35" l="1"/>
  <c r="ERK82" i="35"/>
  <c r="ERO82" i="35"/>
  <c r="ERR82" i="35" l="1"/>
  <c r="ERN82" i="35"/>
  <c r="ERP82" i="35"/>
  <c r="ERS82" i="35" l="1"/>
  <c r="ERQ82" i="35"/>
  <c r="ERU82" i="35"/>
  <c r="ERX82" i="35" l="1"/>
  <c r="ERT82" i="35"/>
  <c r="ERV82" i="35"/>
  <c r="ERY82" i="35" l="1"/>
  <c r="ESA82" i="35"/>
  <c r="ERW82" i="35"/>
  <c r="ESD82" i="35" l="1"/>
  <c r="ESB82" i="35"/>
  <c r="ERZ82" i="35"/>
  <c r="ESG82" i="35" l="1"/>
  <c r="ESE82" i="35"/>
  <c r="ESC82" i="35"/>
  <c r="ESH82" i="35" l="1"/>
  <c r="ESJ82" i="35"/>
  <c r="ESF82" i="35"/>
  <c r="ESK82" i="35" l="1"/>
  <c r="ESM82" i="35"/>
  <c r="ESI82" i="35"/>
  <c r="ESN82" i="35" l="1"/>
  <c r="ESL82" i="35"/>
  <c r="ESP82" i="35"/>
  <c r="ESQ82" i="35" l="1"/>
  <c r="ESO82" i="35"/>
  <c r="ESS82" i="35"/>
  <c r="ESV82" i="35" l="1"/>
  <c r="ESR82" i="35"/>
  <c r="EST82" i="35"/>
  <c r="ESW82" i="35" l="1"/>
  <c r="ESY82" i="35"/>
  <c r="ESU82" i="35"/>
  <c r="ESZ82" i="35" l="1"/>
  <c r="ETB82" i="35"/>
  <c r="ESX82" i="35"/>
  <c r="ETE82" i="35" l="1"/>
  <c r="ETA82" i="35"/>
  <c r="ETC82" i="35"/>
  <c r="ETF82" i="35" l="1"/>
  <c r="ETD82" i="35"/>
  <c r="ETH82" i="35"/>
  <c r="ETI82" i="35" l="1"/>
  <c r="ETG82" i="35"/>
  <c r="ETK82" i="35"/>
  <c r="ETL82" i="35" l="1"/>
  <c r="ETJ82" i="35"/>
  <c r="ETN82" i="35"/>
  <c r="ETQ82" i="35" l="1"/>
  <c r="ETO82" i="35"/>
  <c r="ETM82" i="35"/>
  <c r="ETR82" i="35" l="1"/>
  <c r="ETT82" i="35"/>
  <c r="ETP82" i="35"/>
  <c r="ETU82" i="35" l="1"/>
  <c r="ETW82" i="35"/>
  <c r="ETS82" i="35"/>
  <c r="ETZ82" i="35" l="1"/>
  <c r="ETX82" i="35"/>
  <c r="ETV82" i="35"/>
  <c r="EUA82" i="35" l="1"/>
  <c r="ETY82" i="35"/>
  <c r="EUC82" i="35"/>
  <c r="EUD82" i="35" l="1"/>
  <c r="EUB82" i="35"/>
  <c r="EUF82" i="35"/>
  <c r="EUI82" i="35" l="1"/>
  <c r="EUE82" i="35"/>
  <c r="EUG82" i="35"/>
  <c r="EUH82" i="35" l="1"/>
  <c r="EUL82" i="35"/>
  <c r="EUJ82" i="35"/>
  <c r="EUM82" i="35" l="1"/>
  <c r="EUO82" i="35"/>
  <c r="EUK82" i="35"/>
  <c r="EUP82" i="35" l="1"/>
  <c r="EUN82" i="35"/>
  <c r="EUR82" i="35"/>
  <c r="EUS82" i="35" l="1"/>
  <c r="EUQ82" i="35"/>
  <c r="EUU82" i="35"/>
  <c r="EUV82" i="35" l="1"/>
  <c r="EUT82" i="35"/>
  <c r="EUX82" i="35"/>
  <c r="EUY82" i="35" l="1"/>
  <c r="EUW82" i="35"/>
  <c r="EVA82" i="35"/>
  <c r="EVD82" i="35" l="1"/>
  <c r="EVB82" i="35"/>
  <c r="EUZ82" i="35"/>
  <c r="EVC82" i="35" l="1"/>
  <c r="EVG82" i="35"/>
  <c r="EVE82" i="35"/>
  <c r="EVF82" i="35" l="1"/>
  <c r="EVJ82" i="35"/>
  <c r="EVH82" i="35"/>
  <c r="EVK82" i="35" l="1"/>
  <c r="EVI82" i="35"/>
  <c r="EVM82" i="35"/>
  <c r="EVN82" i="35" l="1"/>
  <c r="EVL82" i="35"/>
  <c r="EVP82" i="35"/>
  <c r="EVS82" i="35" l="1"/>
  <c r="EVQ82" i="35"/>
  <c r="EVO82" i="35"/>
  <c r="EVR82" i="35" l="1"/>
  <c r="EVT82" i="35"/>
  <c r="EVV82" i="35"/>
  <c r="EVW82" i="35" l="1"/>
  <c r="EVU82" i="35"/>
  <c r="EVY82" i="35"/>
  <c r="EVZ82" i="35" l="1"/>
  <c r="EWB82" i="35"/>
  <c r="EVX82" i="35"/>
  <c r="EWC82" i="35" l="1"/>
  <c r="EWA82" i="35"/>
  <c r="EWE82" i="35"/>
  <c r="EWH82" i="35" l="1"/>
  <c r="EWF82" i="35"/>
  <c r="EWD82" i="35"/>
  <c r="EWI82" i="35" l="1"/>
  <c r="EWK82" i="35"/>
  <c r="EWG82" i="35"/>
  <c r="EWJ82" i="35" l="1"/>
  <c r="EWN82" i="35"/>
  <c r="EWL82" i="35"/>
  <c r="EWO82" i="35" l="1"/>
  <c r="EWM82" i="35"/>
  <c r="EWQ82" i="35"/>
  <c r="EWR82" i="35" l="1"/>
  <c r="EWT82" i="35"/>
  <c r="EWP82" i="35"/>
  <c r="EWW82" i="35" l="1"/>
  <c r="EWU82" i="35"/>
  <c r="EWS82" i="35"/>
  <c r="EWX82" i="35" l="1"/>
  <c r="EWZ82" i="35"/>
  <c r="EWV82" i="35"/>
  <c r="EXA82" i="35" l="1"/>
  <c r="EWY82" i="35"/>
  <c r="EXC82" i="35"/>
  <c r="EXF82" i="35" l="1"/>
  <c r="EXD82" i="35"/>
  <c r="EXB82" i="35"/>
  <c r="EXG82" i="35" l="1"/>
  <c r="EXI82" i="35"/>
  <c r="EXE82" i="35"/>
  <c r="EXJ82" i="35" l="1"/>
  <c r="EXH82" i="35"/>
  <c r="EXL82" i="35"/>
  <c r="EXM82" i="35" l="1"/>
  <c r="EXK82" i="35"/>
  <c r="EXO82" i="35"/>
  <c r="EXP82" i="35" l="1"/>
  <c r="EXN82" i="35"/>
  <c r="EXR82" i="35"/>
  <c r="EXS82" i="35" l="1"/>
  <c r="EXQ82" i="35"/>
  <c r="EXU82" i="35"/>
  <c r="EXV82" i="35" l="1"/>
  <c r="EXX82" i="35"/>
  <c r="EXT82" i="35"/>
  <c r="EYA82" i="35" l="1"/>
  <c r="EXY82" i="35"/>
  <c r="EXW82" i="35"/>
  <c r="EYD82" i="35" l="1"/>
  <c r="EYB82" i="35"/>
  <c r="EXZ82" i="35"/>
  <c r="EYE82" i="35" l="1"/>
  <c r="EYG82" i="35"/>
  <c r="EYC82" i="35"/>
  <c r="EYH82" i="35" l="1"/>
  <c r="EYF82" i="35"/>
  <c r="EYJ82" i="35"/>
  <c r="EYK82" i="35" l="1"/>
  <c r="EYI82" i="35"/>
  <c r="EYM82" i="35"/>
  <c r="EYP82" i="35" l="1"/>
  <c r="EYN82" i="35"/>
  <c r="EYL82" i="35"/>
  <c r="EYS82" i="35" l="1"/>
  <c r="EYQ82" i="35"/>
  <c r="EYO82" i="35"/>
  <c r="EYV82" i="35" l="1"/>
  <c r="EYT82" i="35"/>
  <c r="EYR82" i="35"/>
  <c r="EYY82" i="35" l="1"/>
  <c r="EYW82" i="35"/>
  <c r="EYU82" i="35"/>
  <c r="EYZ82" i="35" l="1"/>
  <c r="EYX82" i="35"/>
  <c r="EZB82" i="35"/>
  <c r="EZC82" i="35" l="1"/>
  <c r="EZA82" i="35"/>
  <c r="EZE82" i="35"/>
  <c r="EZF82" i="35" l="1"/>
  <c r="EZD82" i="35"/>
  <c r="EZH82" i="35"/>
  <c r="EZI82" i="35" l="1"/>
  <c r="EZG82" i="35"/>
  <c r="EZK82" i="35"/>
  <c r="EZL82" i="35" l="1"/>
  <c r="EZJ82" i="35"/>
  <c r="EZN82" i="35"/>
  <c r="EZO82" i="35" l="1"/>
  <c r="EZM82" i="35"/>
  <c r="EZQ82" i="35"/>
  <c r="EZT82" i="35" l="1"/>
  <c r="EZR82" i="35"/>
  <c r="EZP82" i="35"/>
  <c r="EZU82" i="35" l="1"/>
  <c r="EZS82" i="35"/>
  <c r="EZW82" i="35"/>
  <c r="EZX82" i="35" l="1"/>
  <c r="EZZ82" i="35"/>
  <c r="EZV82" i="35"/>
  <c r="FAA82" i="35" l="1"/>
  <c r="EZY82" i="35"/>
  <c r="FAC82" i="35"/>
  <c r="FAF82" i="35" l="1"/>
  <c r="FAD82" i="35"/>
  <c r="FAB82" i="35"/>
  <c r="FAG82" i="35" l="1"/>
  <c r="FAE82" i="35"/>
  <c r="FAI82" i="35"/>
  <c r="FAH82" i="35" l="1"/>
  <c r="FAL82" i="35"/>
  <c r="FAJ82" i="35"/>
  <c r="FAO82" i="35" l="1"/>
  <c r="FAM82" i="35"/>
  <c r="FAK82" i="35"/>
  <c r="FAN82" i="35" l="1"/>
  <c r="FAR82" i="35"/>
  <c r="FAP82" i="35"/>
  <c r="FAU82" i="35" l="1"/>
  <c r="FAS82" i="35"/>
  <c r="FAQ82" i="35"/>
  <c r="FAX82" i="35" l="1"/>
  <c r="FAT82" i="35"/>
  <c r="FAV82" i="35"/>
  <c r="FAY82" i="35" l="1"/>
  <c r="FBA82" i="35"/>
  <c r="FAW82" i="35"/>
  <c r="FBB82" i="35" l="1"/>
  <c r="FBD82" i="35"/>
  <c r="FAZ82" i="35"/>
  <c r="FBG82" i="35" l="1"/>
  <c r="FBC82" i="35"/>
  <c r="FBE82" i="35"/>
  <c r="FBJ82" i="35" l="1"/>
  <c r="FBH82" i="35"/>
  <c r="FBF82" i="35"/>
  <c r="FBK82" i="35" l="1"/>
  <c r="FBI82" i="35"/>
  <c r="FBM82" i="35"/>
  <c r="FBN82" i="35" l="1"/>
  <c r="FBP82" i="35"/>
  <c r="FBL82" i="35"/>
  <c r="FBO82" i="35" l="1"/>
  <c r="FBQ82" i="35"/>
  <c r="FBS82" i="35"/>
  <c r="FBT82" i="35" l="1"/>
  <c r="FBV82" i="35"/>
  <c r="FBR82" i="35"/>
  <c r="FBU82" i="35" l="1"/>
  <c r="FBW82" i="35"/>
  <c r="FBY82" i="35"/>
  <c r="FBX82" i="35" l="1"/>
  <c r="FCB82" i="35"/>
  <c r="FBZ82" i="35"/>
  <c r="FCC82" i="35" l="1"/>
  <c r="FCA82" i="35"/>
  <c r="FCE82" i="35"/>
  <c r="FCF82" i="35" l="1"/>
  <c r="FCD82" i="35"/>
  <c r="FCH82" i="35"/>
  <c r="FCK82" i="35" l="1"/>
  <c r="FCI82" i="35"/>
  <c r="FCG82" i="35"/>
  <c r="FCJ82" i="35" l="1"/>
  <c r="FCL82" i="35"/>
  <c r="FCN82" i="35"/>
  <c r="FCO82" i="35" l="1"/>
  <c r="FCQ82" i="35"/>
  <c r="FCM82" i="35"/>
  <c r="FCR82" i="35" l="1"/>
  <c r="FCP82" i="35"/>
  <c r="FCT82" i="35"/>
  <c r="FCU82" i="35" l="1"/>
  <c r="FCS82" i="35"/>
  <c r="FCW82" i="35"/>
  <c r="FCX82" i="35" l="1"/>
  <c r="FCV82" i="35"/>
  <c r="FCZ82" i="35"/>
  <c r="FDA82" i="35" l="1"/>
  <c r="FCY82" i="35"/>
  <c r="FDC82" i="35"/>
  <c r="FDF82" i="35" l="1"/>
  <c r="FDD82" i="35"/>
  <c r="FDB82" i="35"/>
  <c r="FDI82" i="35" l="1"/>
  <c r="FDE82" i="35"/>
  <c r="FDG82" i="35"/>
  <c r="FDJ82" i="35" l="1"/>
  <c r="FDH82" i="35"/>
  <c r="FDL82" i="35"/>
  <c r="FDM82" i="35" l="1"/>
  <c r="FDK82" i="35"/>
  <c r="FDO82" i="35"/>
  <c r="FDR82" i="35" l="1"/>
  <c r="FDP82" i="35"/>
  <c r="FDN82" i="35"/>
  <c r="FDS82" i="35" l="1"/>
  <c r="FDU82" i="35"/>
  <c r="FDQ82" i="35"/>
  <c r="FDV82" i="35" l="1"/>
  <c r="FDX82" i="35"/>
  <c r="FDT82" i="35"/>
  <c r="FDW82" i="35" l="1"/>
  <c r="FEA82" i="35"/>
  <c r="FDY82" i="35"/>
  <c r="FEB82" i="35" l="1"/>
  <c r="FDZ82" i="35"/>
  <c r="FED82" i="35"/>
  <c r="FEE82" i="35" l="1"/>
  <c r="FEG82" i="35"/>
  <c r="FEC82" i="35"/>
  <c r="FEH82" i="35" l="1"/>
  <c r="FEJ82" i="35"/>
  <c r="FEF82" i="35"/>
  <c r="FEK82" i="35" l="1"/>
  <c r="FEM82" i="35"/>
  <c r="FEI82" i="35"/>
  <c r="FEN82" i="35" l="1"/>
  <c r="FEP82" i="35"/>
  <c r="FEL82" i="35"/>
  <c r="FEQ82" i="35" l="1"/>
  <c r="FEO82" i="35"/>
  <c r="FES82" i="35"/>
  <c r="FEV82" i="35" l="1"/>
  <c r="FET82" i="35"/>
  <c r="FER82" i="35"/>
  <c r="FEW82" i="35" l="1"/>
  <c r="FEU82" i="35"/>
  <c r="FEY82" i="35"/>
  <c r="FEZ82" i="35" l="1"/>
  <c r="FEX82" i="35"/>
  <c r="FFB82" i="35"/>
  <c r="FFC82" i="35" l="1"/>
  <c r="FFA82" i="35"/>
  <c r="FFE82" i="35"/>
  <c r="FFH82" i="35" l="1"/>
  <c r="FFF82" i="35"/>
  <c r="FFD82" i="35"/>
  <c r="FFI82" i="35" l="1"/>
  <c r="FFG82" i="35"/>
  <c r="FFK82" i="35"/>
  <c r="FFJ82" i="35" l="1"/>
  <c r="FFN82" i="35"/>
  <c r="FFL82" i="35"/>
  <c r="FFQ82" i="35" l="1"/>
  <c r="FFO82" i="35"/>
  <c r="FFM82" i="35"/>
  <c r="FFP82" i="35" l="1"/>
  <c r="FFT82" i="35"/>
  <c r="FFR82" i="35"/>
  <c r="FFW82" i="35" l="1"/>
  <c r="FFU82" i="35"/>
  <c r="FFS82" i="35"/>
  <c r="FFX82" i="35" l="1"/>
  <c r="FFV82" i="35"/>
  <c r="FFZ82" i="35"/>
  <c r="FGA82" i="35" l="1"/>
  <c r="FFY82" i="35"/>
  <c r="FGC82" i="35"/>
  <c r="FGD82" i="35" l="1"/>
  <c r="FGB82" i="35"/>
  <c r="FGF82" i="35"/>
  <c r="FGG82" i="35" l="1"/>
  <c r="FGI82" i="35"/>
  <c r="FGE82" i="35"/>
  <c r="FGL82" i="35" l="1"/>
  <c r="FGJ82" i="35"/>
  <c r="FGH82" i="35"/>
  <c r="FGM82" i="35" l="1"/>
  <c r="FGO82" i="35"/>
  <c r="FGK82" i="35"/>
  <c r="FGP82" i="35" l="1"/>
  <c r="FGN82" i="35"/>
  <c r="FGR82" i="35"/>
  <c r="FGU82" i="35" l="1"/>
  <c r="FGS82" i="35"/>
  <c r="FGQ82" i="35"/>
  <c r="FGV82" i="35" l="1"/>
  <c r="FGT82" i="35"/>
  <c r="FGX82" i="35"/>
  <c r="FGY82" i="35" l="1"/>
  <c r="FGW82" i="35"/>
  <c r="FHA82" i="35"/>
  <c r="FHB82" i="35" l="1"/>
  <c r="FGZ82" i="35"/>
  <c r="FHD82" i="35"/>
  <c r="FHE82" i="35" l="1"/>
  <c r="FHG82" i="35"/>
  <c r="FHC82" i="35"/>
  <c r="FHH82" i="35" l="1"/>
  <c r="FHF82" i="35"/>
  <c r="FHJ82" i="35"/>
  <c r="FHK82" i="35" l="1"/>
  <c r="FHI82" i="35"/>
  <c r="FHM82" i="35"/>
  <c r="FHN82" i="35" l="1"/>
  <c r="FHL82" i="35"/>
  <c r="FHP82" i="35"/>
  <c r="FHS82" i="35" l="1"/>
  <c r="FHQ82" i="35"/>
  <c r="FHO82" i="35"/>
  <c r="FHV82" i="35" l="1"/>
  <c r="FHT82" i="35"/>
  <c r="FHR82" i="35"/>
  <c r="FHW82" i="35" l="1"/>
  <c r="FHY82" i="35"/>
  <c r="FHU82" i="35"/>
  <c r="FIB82" i="35" l="1"/>
  <c r="FHZ82" i="35"/>
  <c r="FHX82" i="35"/>
  <c r="FIC82" i="35" l="1"/>
  <c r="FIA82" i="35"/>
  <c r="FIE82" i="35"/>
  <c r="FIF82" i="35" l="1"/>
  <c r="FID82" i="35"/>
  <c r="FIH82" i="35"/>
  <c r="FII82" i="35" l="1"/>
  <c r="FIK82" i="35"/>
  <c r="FIG82" i="35"/>
  <c r="FIL82" i="35" l="1"/>
  <c r="FIN82" i="35"/>
  <c r="FIJ82" i="35"/>
  <c r="FIO82" i="35" l="1"/>
  <c r="FIQ82" i="35"/>
  <c r="FIM82" i="35"/>
  <c r="FIT82" i="35" l="1"/>
  <c r="FIP82" i="35"/>
  <c r="FIR82" i="35"/>
  <c r="FIS82" i="35" l="1"/>
  <c r="FIU82" i="35"/>
  <c r="FIW82" i="35"/>
  <c r="FIZ82" i="35" l="1"/>
  <c r="FIV82" i="35"/>
  <c r="FIX82" i="35"/>
  <c r="FJC82" i="35" l="1"/>
  <c r="FIY82" i="35"/>
  <c r="FJA82" i="35"/>
  <c r="FJD82" i="35" l="1"/>
  <c r="FJB82" i="35"/>
  <c r="FJF82" i="35"/>
  <c r="FJG82" i="35" l="1"/>
  <c r="FJE82" i="35"/>
  <c r="FJI82" i="35"/>
  <c r="FJJ82" i="35" l="1"/>
  <c r="FJH82" i="35"/>
  <c r="FJL82" i="35"/>
  <c r="FJO82" i="35" l="1"/>
  <c r="FJM82" i="35"/>
  <c r="FJK82" i="35"/>
  <c r="FJP82" i="35" l="1"/>
  <c r="FJN82" i="35"/>
  <c r="FJR82" i="35"/>
  <c r="FJU82" i="35" l="1"/>
  <c r="FJS82" i="35"/>
  <c r="FJQ82" i="35"/>
  <c r="FJX82" i="35" l="1"/>
  <c r="FJV82" i="35"/>
  <c r="FJT82" i="35"/>
  <c r="FKA82" i="35" l="1"/>
  <c r="FJY82" i="35"/>
  <c r="FJW82" i="35"/>
  <c r="FKB82" i="35" l="1"/>
  <c r="FJZ82" i="35"/>
  <c r="FKD82" i="35"/>
  <c r="FKE82" i="35" l="1"/>
  <c r="FKG82" i="35"/>
  <c r="FKC82" i="35"/>
  <c r="FKH82" i="35" l="1"/>
  <c r="FKF82" i="35"/>
  <c r="FKJ82" i="35"/>
  <c r="FKM82" i="35" l="1"/>
  <c r="FKK82" i="35"/>
  <c r="FKI82" i="35"/>
  <c r="FKN82" i="35" l="1"/>
  <c r="FKL82" i="35"/>
  <c r="FKP82" i="35"/>
  <c r="FKQ82" i="35" l="1"/>
  <c r="FKS82" i="35"/>
  <c r="FKO82" i="35"/>
  <c r="FKT82" i="35" l="1"/>
  <c r="FKR82" i="35"/>
  <c r="FKV82" i="35"/>
  <c r="FKW82" i="35" l="1"/>
  <c r="FKU82" i="35"/>
  <c r="FKY82" i="35"/>
  <c r="FKZ82" i="35" l="1"/>
  <c r="FKX82" i="35"/>
  <c r="FLB82" i="35"/>
  <c r="FLC82" i="35" l="1"/>
  <c r="FLA82" i="35"/>
  <c r="FLE82" i="35"/>
  <c r="FLF82" i="35" l="1"/>
  <c r="FLD82" i="35"/>
  <c r="FLH82" i="35"/>
  <c r="FLK82" i="35" l="1"/>
  <c r="FLI82" i="35"/>
  <c r="FLG82" i="35"/>
  <c r="FLJ82" i="35" l="1"/>
  <c r="FLN82" i="35"/>
  <c r="FLL82" i="35"/>
  <c r="FLQ82" i="35" l="1"/>
  <c r="FLO82" i="35"/>
  <c r="FLM82" i="35"/>
  <c r="FLT82" i="35" l="1"/>
  <c r="FLR82" i="35"/>
  <c r="FLP82" i="35"/>
  <c r="FLW82" i="35" l="1"/>
  <c r="FLS82" i="35"/>
  <c r="FLU82" i="35"/>
  <c r="FLX82" i="35" l="1"/>
  <c r="FLV82" i="35"/>
  <c r="FLZ82" i="35"/>
  <c r="FMA82" i="35" l="1"/>
  <c r="FMC82" i="35"/>
  <c r="FLY82" i="35"/>
  <c r="FMF82" i="35" l="1"/>
  <c r="FMD82" i="35"/>
  <c r="FMB82" i="35"/>
  <c r="FMG82" i="35" l="1"/>
  <c r="FME82" i="35"/>
  <c r="FMI82" i="35"/>
  <c r="FMJ82" i="35" l="1"/>
  <c r="FML82" i="35"/>
  <c r="FMH82" i="35"/>
  <c r="FMM82" i="35" l="1"/>
  <c r="FMK82" i="35"/>
  <c r="FMO82" i="35"/>
  <c r="FMN82" i="35" l="1"/>
  <c r="FMR82" i="35"/>
  <c r="FMP82" i="35"/>
  <c r="FMS82" i="35" l="1"/>
  <c r="FMQ82" i="35"/>
  <c r="FMU82" i="35"/>
  <c r="FMV82" i="35" l="1"/>
  <c r="FMT82" i="35"/>
  <c r="FMX82" i="35"/>
  <c r="FMY82" i="35" l="1"/>
  <c r="FMW82" i="35"/>
  <c r="FNA82" i="35"/>
  <c r="FNB82" i="35" l="1"/>
  <c r="FMZ82" i="35"/>
  <c r="FND82" i="35"/>
  <c r="FNE82" i="35" l="1"/>
  <c r="FNC82" i="35"/>
  <c r="FNG82" i="35"/>
  <c r="FNF82" i="35" l="1"/>
  <c r="FNH82" i="35"/>
  <c r="FNJ82" i="35"/>
  <c r="FNI82" i="35" l="1"/>
  <c r="FNK82" i="35"/>
  <c r="FNM82" i="35"/>
  <c r="FNL82" i="35" l="1"/>
  <c r="FNN82" i="35"/>
  <c r="FNP82" i="35"/>
  <c r="FNO82" i="35" l="1"/>
  <c r="FNQ82" i="35"/>
  <c r="FNS82" i="35"/>
  <c r="FNT82" i="35" l="1"/>
  <c r="FNR82" i="35"/>
  <c r="FNV82" i="35"/>
  <c r="FNY82" i="35" l="1"/>
  <c r="FNW82" i="35"/>
  <c r="FNU82" i="35"/>
  <c r="FNX82" i="35" l="1"/>
  <c r="FNZ82" i="35"/>
  <c r="FOB82" i="35"/>
  <c r="FOE82" i="35" l="1"/>
  <c r="FOC82" i="35"/>
  <c r="FOA82" i="35"/>
  <c r="FOF82" i="35" l="1"/>
  <c r="FOH82" i="35"/>
  <c r="FOD82" i="35"/>
  <c r="FOK82" i="35" l="1"/>
  <c r="FOI82" i="35"/>
  <c r="FOG82" i="35"/>
  <c r="FOL82" i="35" l="1"/>
  <c r="FON82" i="35"/>
  <c r="FOJ82" i="35"/>
  <c r="FOO82" i="35" l="1"/>
  <c r="FOQ82" i="35"/>
  <c r="FOM82" i="35"/>
  <c r="FOR82" i="35" l="1"/>
  <c r="FOP82" i="35"/>
  <c r="FOT82" i="35"/>
  <c r="FOU82" i="35" l="1"/>
  <c r="FOS82" i="35"/>
  <c r="FOW82" i="35"/>
  <c r="FOX82" i="35" l="1"/>
  <c r="FOV82" i="35"/>
  <c r="FOZ82" i="35"/>
  <c r="FPA82" i="35" l="1"/>
  <c r="FPC82" i="35"/>
  <c r="FOY82" i="35"/>
  <c r="FPF82" i="35" l="1"/>
  <c r="FPD82" i="35"/>
  <c r="FPB82" i="35"/>
  <c r="FPG82" i="35" l="1"/>
  <c r="FPI82" i="35"/>
  <c r="FPE82" i="35"/>
  <c r="FPJ82" i="35" l="1"/>
  <c r="FPL82" i="35"/>
  <c r="FPH82" i="35"/>
  <c r="FPM82" i="35" l="1"/>
  <c r="FPO82" i="35"/>
  <c r="FPK82" i="35"/>
  <c r="FPP82" i="35" l="1"/>
  <c r="FPN82" i="35"/>
  <c r="FPR82" i="35"/>
  <c r="FPS82" i="35" l="1"/>
  <c r="FPU82" i="35"/>
  <c r="FPQ82" i="35"/>
  <c r="FPV82" i="35" l="1"/>
  <c r="FPX82" i="35"/>
  <c r="FPT82" i="35"/>
  <c r="FPY82" i="35" l="1"/>
  <c r="FQA82" i="35"/>
  <c r="FPW82" i="35"/>
  <c r="FQB82" i="35" l="1"/>
  <c r="FQD82" i="35"/>
  <c r="FPZ82" i="35"/>
  <c r="FQE82" i="35" l="1"/>
  <c r="FQG82" i="35"/>
  <c r="FQC82" i="35"/>
  <c r="FQH82" i="35" l="1"/>
  <c r="FQF82" i="35"/>
  <c r="FQJ82" i="35"/>
  <c r="FQK82" i="35" l="1"/>
  <c r="FQI82" i="35"/>
  <c r="FQM82" i="35"/>
  <c r="FQN82" i="35" l="1"/>
  <c r="FQL82" i="35"/>
  <c r="FQP82" i="35"/>
  <c r="FQO82" i="35" l="1"/>
  <c r="FQQ82" i="35"/>
  <c r="FQS82" i="35"/>
  <c r="FQT82" i="35" l="1"/>
  <c r="FQV82" i="35"/>
  <c r="FQR82" i="35"/>
  <c r="FQU82" i="35" l="1"/>
  <c r="FQY82" i="35"/>
  <c r="FQW82" i="35"/>
  <c r="FRB82" i="35" l="1"/>
  <c r="FQZ82" i="35"/>
  <c r="FQX82" i="35"/>
  <c r="FRC82" i="35" l="1"/>
  <c r="FRA82" i="35"/>
  <c r="FRE82" i="35"/>
  <c r="FRH82" i="35" l="1"/>
  <c r="FRF82" i="35"/>
  <c r="FRD82" i="35"/>
  <c r="FRK82" i="35" l="1"/>
  <c r="FRI82" i="35"/>
  <c r="FRG82" i="35"/>
  <c r="FRL82" i="35" l="1"/>
  <c r="FRN82" i="35"/>
  <c r="FRJ82" i="35"/>
  <c r="FRO82" i="35" l="1"/>
  <c r="FRM82" i="35"/>
  <c r="FRQ82" i="35"/>
  <c r="FRT82" i="35" l="1"/>
  <c r="FRR82" i="35"/>
  <c r="FRP82" i="35"/>
  <c r="FRU82" i="35" l="1"/>
  <c r="FRW82" i="35"/>
  <c r="FRS82" i="35"/>
  <c r="FRZ82" i="35" l="1"/>
  <c r="FRX82" i="35"/>
  <c r="FRV82" i="35"/>
  <c r="FSA82" i="35" l="1"/>
  <c r="FRY82" i="35"/>
  <c r="FSC82" i="35"/>
  <c r="FSD82" i="35" l="1"/>
  <c r="FSB82" i="35"/>
  <c r="FSF82" i="35"/>
  <c r="FSI82" i="35" l="1"/>
  <c r="FSG82" i="35"/>
  <c r="FSE82" i="35"/>
  <c r="FSL82" i="35" l="1"/>
  <c r="FSJ82" i="35"/>
  <c r="FSH82" i="35"/>
  <c r="FSM82" i="35" l="1"/>
  <c r="FSO82" i="35"/>
  <c r="FSK82" i="35"/>
  <c r="FSP82" i="35" l="1"/>
  <c r="FSN82" i="35"/>
  <c r="FSR82" i="35"/>
  <c r="FSS82" i="35" l="1"/>
  <c r="FSQ82" i="35"/>
  <c r="FSU82" i="35"/>
  <c r="FSV82" i="35" l="1"/>
  <c r="FSX82" i="35"/>
  <c r="FST82" i="35"/>
  <c r="FSY82" i="35" l="1"/>
  <c r="FSW82" i="35"/>
  <c r="FTA82" i="35"/>
  <c r="FTD82" i="35" l="1"/>
  <c r="FTB82" i="35"/>
  <c r="FSZ82" i="35"/>
  <c r="FTE82" i="35" l="1"/>
  <c r="FTC82" i="35"/>
  <c r="FTG82" i="35"/>
  <c r="FTJ82" i="35" l="1"/>
  <c r="FTH82" i="35"/>
  <c r="FTF82" i="35"/>
  <c r="FTK82" i="35" l="1"/>
  <c r="FTM82" i="35"/>
  <c r="FTI82" i="35"/>
  <c r="FTP82" i="35" l="1"/>
  <c r="FTN82" i="35"/>
  <c r="FTL82" i="35"/>
  <c r="FTQ82" i="35" l="1"/>
  <c r="FTS82" i="35"/>
  <c r="FTO82" i="35"/>
  <c r="FTT82" i="35" l="1"/>
  <c r="FTR82" i="35"/>
  <c r="FTV82" i="35"/>
  <c r="FTW82" i="35" l="1"/>
  <c r="FTY82" i="35"/>
  <c r="FTU82" i="35"/>
  <c r="FTZ82" i="35" l="1"/>
  <c r="FTX82" i="35"/>
  <c r="FUB82" i="35"/>
  <c r="FUE82" i="35" l="1"/>
  <c r="FUC82" i="35"/>
  <c r="FUA82" i="35"/>
  <c r="FUF82" i="35" l="1"/>
  <c r="FUH82" i="35"/>
  <c r="FUD82" i="35"/>
  <c r="FUI82" i="35" l="1"/>
  <c r="FUK82" i="35"/>
  <c r="FUG82" i="35"/>
  <c r="FUL82" i="35" l="1"/>
  <c r="FUJ82" i="35"/>
  <c r="FUN82" i="35"/>
  <c r="FUO82" i="35" l="1"/>
  <c r="FUQ82" i="35"/>
  <c r="FUM82" i="35"/>
  <c r="FUR82" i="35" l="1"/>
  <c r="FUT82" i="35"/>
  <c r="FUP82" i="35"/>
  <c r="FUU82" i="35" l="1"/>
  <c r="FUW82" i="35"/>
  <c r="FUS82" i="35"/>
  <c r="FUX82" i="35" l="1"/>
  <c r="FUZ82" i="35"/>
  <c r="FUV82" i="35"/>
  <c r="FVA82" i="35" l="1"/>
  <c r="FVC82" i="35"/>
  <c r="FUY82" i="35"/>
  <c r="FVF82" i="35" l="1"/>
  <c r="FVD82" i="35"/>
  <c r="FVB82" i="35"/>
  <c r="FVG82" i="35" l="1"/>
  <c r="FVI82" i="35"/>
  <c r="FVE82" i="35"/>
  <c r="FVJ82" i="35" l="1"/>
  <c r="FVH82" i="35"/>
  <c r="FVL82" i="35"/>
  <c r="FVM82" i="35" l="1"/>
  <c r="FVO82" i="35"/>
  <c r="FVK82" i="35"/>
  <c r="FVP82" i="35" l="1"/>
  <c r="FVN82" i="35"/>
  <c r="FVR82" i="35"/>
  <c r="FVS82" i="35" l="1"/>
  <c r="FVQ82" i="35"/>
  <c r="FVU82" i="35"/>
  <c r="FVV82" i="35" l="1"/>
  <c r="FVT82" i="35"/>
  <c r="FVX82" i="35"/>
  <c r="FVY82" i="35" l="1"/>
  <c r="FWA82" i="35"/>
  <c r="FVW82" i="35"/>
  <c r="FWB82" i="35" l="1"/>
  <c r="FVZ82" i="35"/>
  <c r="FWD82" i="35"/>
  <c r="FWE82" i="35" l="1"/>
  <c r="FWC82" i="35"/>
  <c r="FWG82" i="35"/>
  <c r="FWH82" i="35" l="1"/>
  <c r="FWF82" i="35"/>
  <c r="FWJ82" i="35"/>
  <c r="FWK82" i="35" l="1"/>
  <c r="FWI82" i="35"/>
  <c r="FWM82" i="35"/>
  <c r="FWN82" i="35" l="1"/>
  <c r="FWL82" i="35"/>
  <c r="FWP82" i="35"/>
  <c r="FWQ82" i="35" l="1"/>
  <c r="FWO82" i="35"/>
  <c r="FWS82" i="35"/>
  <c r="FWV82" i="35" l="1"/>
  <c r="FWT82" i="35"/>
  <c r="FWR82" i="35"/>
  <c r="FWW82" i="35" l="1"/>
  <c r="FWU82" i="35"/>
  <c r="FWY82" i="35"/>
  <c r="FWZ82" i="35" l="1"/>
  <c r="FXB82" i="35"/>
  <c r="FWX82" i="35"/>
  <c r="FXC82" i="35" l="1"/>
  <c r="FXA82" i="35"/>
  <c r="FXE82" i="35"/>
  <c r="FXF82" i="35" l="1"/>
  <c r="FXH82" i="35"/>
  <c r="FXD82" i="35"/>
  <c r="FXI82" i="35" l="1"/>
  <c r="FXK82" i="35"/>
  <c r="FXG82" i="35"/>
  <c r="FXL82" i="35" l="1"/>
  <c r="FXN82" i="35"/>
  <c r="FXJ82" i="35"/>
  <c r="FXO82" i="35" l="1"/>
  <c r="FXM82" i="35"/>
  <c r="FXQ82" i="35"/>
  <c r="FXR82" i="35" l="1"/>
  <c r="FXP82" i="35"/>
  <c r="FXT82" i="35"/>
  <c r="FXU82" i="35" l="1"/>
  <c r="FXS82" i="35"/>
  <c r="FXW82" i="35"/>
  <c r="FXX82" i="35" l="1"/>
  <c r="FXZ82" i="35"/>
  <c r="FXV82" i="35"/>
  <c r="FYA82" i="35" l="1"/>
  <c r="FYC82" i="35"/>
  <c r="FXY82" i="35"/>
  <c r="FYF82" i="35" l="1"/>
  <c r="FYB82" i="35"/>
  <c r="FYD82" i="35"/>
  <c r="FYI82" i="35" l="1"/>
  <c r="FYG82" i="35"/>
  <c r="FYE82" i="35"/>
  <c r="FYJ82" i="35" l="1"/>
  <c r="FYL82" i="35"/>
  <c r="FYH82" i="35"/>
  <c r="FYM82" i="35" l="1"/>
  <c r="FYK82" i="35"/>
  <c r="FYO82" i="35"/>
  <c r="FYR82" i="35" l="1"/>
  <c r="FYP82" i="35"/>
  <c r="FYN82" i="35"/>
  <c r="FYS82" i="35" l="1"/>
  <c r="FYQ82" i="35"/>
  <c r="FYU82" i="35"/>
  <c r="FYV82" i="35" l="1"/>
  <c r="FYX82" i="35"/>
  <c r="FYT82" i="35"/>
  <c r="FYY82" i="35" l="1"/>
  <c r="FYW82" i="35"/>
  <c r="FZA82" i="35"/>
  <c r="FZB82" i="35" l="1"/>
  <c r="FZD82" i="35"/>
  <c r="FYZ82" i="35"/>
  <c r="FZE82" i="35" l="1"/>
  <c r="FZC82" i="35"/>
  <c r="FZG82" i="35"/>
  <c r="FZJ82" i="35" l="1"/>
  <c r="FZH82" i="35"/>
  <c r="FZF82" i="35"/>
  <c r="FZM82" i="35" l="1"/>
  <c r="FZI82" i="35"/>
  <c r="FZK82" i="35"/>
  <c r="FZL82" i="35" l="1"/>
  <c r="FZP82" i="35"/>
  <c r="FZN82" i="35"/>
  <c r="FZS82" i="35" l="1"/>
  <c r="FZQ82" i="35"/>
  <c r="FZO82" i="35"/>
  <c r="FZT82" i="35" l="1"/>
  <c r="FZR82" i="35"/>
  <c r="FZV82" i="35"/>
  <c r="FZY82" i="35" l="1"/>
  <c r="FZW82" i="35"/>
  <c r="FZU82" i="35"/>
  <c r="GAB82" i="35" l="1"/>
  <c r="FZZ82" i="35"/>
  <c r="FZX82" i="35"/>
  <c r="GAE82" i="35" l="1"/>
  <c r="GAC82" i="35"/>
  <c r="GAA82" i="35"/>
  <c r="GAH82" i="35" l="1"/>
  <c r="GAF82" i="35"/>
  <c r="GAD82" i="35"/>
  <c r="GAI82" i="35" l="1"/>
  <c r="GAG82" i="35"/>
  <c r="GAK82" i="35"/>
  <c r="GAL82" i="35" l="1"/>
  <c r="GAJ82" i="35"/>
  <c r="GAN82" i="35"/>
  <c r="GAQ82" i="35" l="1"/>
  <c r="GAO82" i="35"/>
  <c r="GAM82" i="35"/>
  <c r="GAR82" i="35" l="1"/>
  <c r="GAT82" i="35"/>
  <c r="GAP82" i="35"/>
  <c r="GAU82" i="35" l="1"/>
  <c r="GAW82" i="35"/>
  <c r="GAS82" i="35"/>
  <c r="GAX82" i="35" l="1"/>
  <c r="GAV82" i="35"/>
  <c r="GAZ82" i="35"/>
  <c r="GBA82" i="35" l="1"/>
  <c r="GAY82" i="35"/>
  <c r="GBC82" i="35"/>
  <c r="GBD82" i="35" l="1"/>
  <c r="GBF82" i="35"/>
  <c r="GBB82" i="35"/>
  <c r="GBG82" i="35" l="1"/>
  <c r="GBE82" i="35"/>
  <c r="GBI82" i="35"/>
  <c r="GBJ82" i="35" l="1"/>
  <c r="GBH82" i="35"/>
  <c r="GBL82" i="35"/>
  <c r="GBM82" i="35" l="1"/>
  <c r="GBO82" i="35"/>
  <c r="GBK82" i="35"/>
  <c r="GBP82" i="35" l="1"/>
  <c r="GBN82" i="35"/>
  <c r="GBR82" i="35"/>
  <c r="GBU82" i="35" l="1"/>
  <c r="GBS82" i="35"/>
  <c r="GBQ82" i="35"/>
  <c r="GBT82" i="35" l="1"/>
  <c r="GBX82" i="35"/>
  <c r="GBV82" i="35"/>
  <c r="GBW82" i="35" l="1"/>
  <c r="GBY82" i="35"/>
  <c r="GCA82" i="35"/>
  <c r="GCB82" i="35" l="1"/>
  <c r="GCD82" i="35"/>
  <c r="GBZ82" i="35"/>
  <c r="GCG82" i="35" l="1"/>
  <c r="GCE82" i="35"/>
  <c r="GCC82" i="35"/>
  <c r="GCJ82" i="35" l="1"/>
  <c r="GCH82" i="35"/>
  <c r="GCF82" i="35"/>
  <c r="GCK82" i="35" l="1"/>
  <c r="GCI82" i="35"/>
  <c r="GCM82" i="35"/>
  <c r="GCP82" i="35" l="1"/>
  <c r="GCN82" i="35"/>
  <c r="GCL82" i="35"/>
  <c r="GCQ82" i="35" l="1"/>
  <c r="GCO82" i="35"/>
  <c r="GCS82" i="35"/>
  <c r="GCV82" i="35" l="1"/>
  <c r="GCT82" i="35"/>
  <c r="GCR82" i="35"/>
  <c r="GCW82" i="35" l="1"/>
  <c r="GCU82" i="35"/>
  <c r="GCY82" i="35"/>
  <c r="GCZ82" i="35" l="1"/>
  <c r="GCX82" i="35"/>
  <c r="GDB82" i="35"/>
  <c r="GDC82" i="35" l="1"/>
  <c r="GDA82" i="35"/>
  <c r="GDE82" i="35"/>
  <c r="GDF82" i="35" l="1"/>
  <c r="GDH82" i="35"/>
  <c r="GDD82" i="35"/>
  <c r="GDG82" i="35" l="1"/>
  <c r="GDI82" i="35"/>
  <c r="GDK82" i="35"/>
  <c r="GDL82" i="35" l="1"/>
  <c r="GDJ82" i="35"/>
  <c r="GDN82" i="35"/>
  <c r="GDO82" i="35" l="1"/>
  <c r="GDM82" i="35"/>
  <c r="GDQ82" i="35"/>
  <c r="GDR82" i="35" l="1"/>
  <c r="GDP82" i="35"/>
  <c r="GDT82" i="35"/>
  <c r="GDU82" i="35" l="1"/>
  <c r="GDS82" i="35"/>
  <c r="GDW82" i="35"/>
  <c r="GDZ82" i="35" l="1"/>
  <c r="GDV82" i="35"/>
  <c r="GDX82" i="35"/>
  <c r="GEA82" i="35" l="1"/>
  <c r="GDY82" i="35"/>
  <c r="GEC82" i="35"/>
  <c r="GED82" i="35" l="1"/>
  <c r="GEF82" i="35"/>
  <c r="GEB82" i="35"/>
  <c r="GEI82" i="35" l="1"/>
  <c r="GEE82" i="35"/>
  <c r="GEG82" i="35"/>
  <c r="GEH82" i="35" l="1"/>
  <c r="GEL82" i="35"/>
  <c r="GEJ82" i="35"/>
  <c r="GEM82" i="35" l="1"/>
  <c r="GEO82" i="35"/>
  <c r="GEK82" i="35"/>
  <c r="GER82" i="35" l="1"/>
  <c r="GEP82" i="35"/>
  <c r="GEN82" i="35"/>
  <c r="GEU82" i="35" l="1"/>
  <c r="GES82" i="35"/>
  <c r="GEQ82" i="35"/>
  <c r="GEX82" i="35" l="1"/>
  <c r="GEV82" i="35"/>
  <c r="GET82" i="35"/>
  <c r="GEY82" i="35" l="1"/>
  <c r="GFA82" i="35"/>
  <c r="GEW82" i="35"/>
  <c r="GFD82" i="35" l="1"/>
  <c r="GEZ82" i="35"/>
  <c r="GFB82" i="35"/>
  <c r="GFE82" i="35" l="1"/>
  <c r="GFC82" i="35"/>
  <c r="GFG82" i="35"/>
  <c r="GFH82" i="35" l="1"/>
  <c r="GFF82" i="35"/>
  <c r="GFJ82" i="35"/>
  <c r="GFM82" i="35" l="1"/>
  <c r="GFK82" i="35"/>
  <c r="GFI82" i="35"/>
  <c r="GFN82" i="35" l="1"/>
  <c r="GFL82" i="35"/>
  <c r="GFP82" i="35"/>
  <c r="GFQ82" i="35" l="1"/>
  <c r="GFO82" i="35"/>
  <c r="GFS82" i="35"/>
  <c r="GFT82" i="35" l="1"/>
  <c r="GFR82" i="35"/>
  <c r="GFV82" i="35"/>
  <c r="GFU82" i="35" l="1"/>
  <c r="GFW82" i="35"/>
  <c r="GFY82" i="35"/>
  <c r="GFZ82" i="35" l="1"/>
  <c r="GGB82" i="35"/>
  <c r="GFX82" i="35"/>
  <c r="GGA82" i="35" l="1"/>
  <c r="GGC82" i="35"/>
  <c r="GGE82" i="35"/>
  <c r="GGF82" i="35" l="1"/>
  <c r="GGD82" i="35"/>
  <c r="GGH82" i="35"/>
  <c r="GGI82" i="35" l="1"/>
  <c r="GGK82" i="35"/>
  <c r="GGG82" i="35"/>
  <c r="GGN82" i="35" l="1"/>
  <c r="GGL82" i="35"/>
  <c r="GGJ82" i="35"/>
  <c r="GGO82" i="35" l="1"/>
  <c r="GGM82" i="35"/>
  <c r="GGQ82" i="35"/>
  <c r="GGR82" i="35" l="1"/>
  <c r="GGT82" i="35"/>
  <c r="GGP82" i="35"/>
  <c r="GGU82" i="35" l="1"/>
  <c r="GGS82" i="35"/>
  <c r="GGW82" i="35"/>
  <c r="GGX82" i="35" l="1"/>
  <c r="GGZ82" i="35"/>
  <c r="GGV82" i="35"/>
  <c r="GHA82" i="35" l="1"/>
  <c r="GHC82" i="35"/>
  <c r="GGY82" i="35"/>
  <c r="GHF82" i="35" l="1"/>
  <c r="GHD82" i="35"/>
  <c r="GHB82" i="35"/>
  <c r="GHG82" i="35" l="1"/>
  <c r="GHI82" i="35"/>
  <c r="GHE82" i="35"/>
  <c r="GHJ82" i="35" l="1"/>
  <c r="GHL82" i="35"/>
  <c r="GHH82" i="35"/>
  <c r="GHO82" i="35" l="1"/>
  <c r="GHM82" i="35"/>
  <c r="GHK82" i="35"/>
  <c r="GHN82" i="35" l="1"/>
  <c r="GHP82" i="35"/>
  <c r="GHR82" i="35"/>
  <c r="GHS82" i="35" l="1"/>
  <c r="GHU82" i="35"/>
  <c r="GHQ82" i="35"/>
  <c r="GHV82" i="35" l="1"/>
  <c r="GHX82" i="35"/>
  <c r="GHT82" i="35"/>
  <c r="GHY82" i="35" l="1"/>
  <c r="GIA82" i="35"/>
  <c r="GHW82" i="35"/>
  <c r="GIB82" i="35" l="1"/>
  <c r="GID82" i="35"/>
  <c r="GHZ82" i="35"/>
  <c r="GIE82" i="35" l="1"/>
  <c r="GIC82" i="35"/>
  <c r="GIG82" i="35"/>
  <c r="GIH82" i="35" l="1"/>
  <c r="GIF82" i="35"/>
  <c r="GIJ82" i="35"/>
  <c r="GIK82" i="35" l="1"/>
  <c r="GIM82" i="35"/>
  <c r="GII82" i="35"/>
  <c r="GIN82" i="35" l="1"/>
  <c r="GIP82" i="35"/>
  <c r="GIL82" i="35"/>
  <c r="GIO82" i="35" l="1"/>
  <c r="GIS82" i="35"/>
  <c r="GIQ82" i="35"/>
  <c r="GIT82" i="35" l="1"/>
  <c r="GIV82" i="35"/>
  <c r="GIR82" i="35"/>
  <c r="GIW82" i="35" l="1"/>
  <c r="GIU82" i="35"/>
  <c r="GIY82" i="35"/>
  <c r="GJB82" i="35" l="1"/>
  <c r="GIZ82" i="35"/>
  <c r="GIX82" i="35"/>
  <c r="GJE82" i="35" l="1"/>
  <c r="GJC82" i="35"/>
  <c r="GJA82" i="35"/>
  <c r="GJF82" i="35" l="1"/>
  <c r="GJH82" i="35"/>
  <c r="GJD82" i="35"/>
  <c r="GJI82" i="35" l="1"/>
  <c r="GJG82" i="35"/>
  <c r="GJK82" i="35"/>
  <c r="GJL82" i="35" l="1"/>
  <c r="GJN82" i="35"/>
  <c r="GJJ82" i="35"/>
  <c r="GJO82" i="35" l="1"/>
  <c r="GJM82" i="35"/>
  <c r="GJQ82" i="35"/>
  <c r="GJR82" i="35" l="1"/>
  <c r="GJT82" i="35"/>
  <c r="GJP82" i="35"/>
  <c r="GJU82" i="35" l="1"/>
  <c r="GJS82" i="35"/>
  <c r="GJW82" i="35"/>
  <c r="GJX82" i="35" l="1"/>
  <c r="GJZ82" i="35"/>
  <c r="GJV82" i="35"/>
  <c r="GKA82" i="35" l="1"/>
  <c r="GKC82" i="35"/>
  <c r="GJY82" i="35"/>
  <c r="GKF82" i="35" l="1"/>
  <c r="GKD82" i="35"/>
  <c r="GKB82" i="35"/>
  <c r="GKG82" i="35" l="1"/>
  <c r="GKE82" i="35"/>
  <c r="GKI82" i="35"/>
  <c r="GKJ82" i="35" l="1"/>
  <c r="GKH82" i="35"/>
  <c r="GKL82" i="35"/>
  <c r="GKM82" i="35" l="1"/>
  <c r="GKK82" i="35"/>
  <c r="GKO82" i="35"/>
  <c r="GKN82" i="35" l="1"/>
  <c r="GKP82" i="35"/>
  <c r="GKR82" i="35"/>
  <c r="GKS82" i="35" l="1"/>
  <c r="GKQ82" i="35"/>
  <c r="GKU82" i="35"/>
  <c r="GKV82" i="35" l="1"/>
  <c r="GKT82" i="35"/>
  <c r="GKX82" i="35"/>
  <c r="GKY82" i="35" l="1"/>
  <c r="GLA82" i="35"/>
  <c r="GKW82" i="35"/>
  <c r="GKZ82" i="35" l="1"/>
  <c r="GLB82" i="35"/>
  <c r="GLD82" i="35"/>
  <c r="GLC82" i="35" l="1"/>
  <c r="GLE82" i="35"/>
  <c r="GLG82" i="35"/>
  <c r="GLH82" i="35" l="1"/>
  <c r="GLF82" i="35"/>
  <c r="GLJ82" i="35"/>
  <c r="GLK82" i="35" l="1"/>
  <c r="GLI82" i="35"/>
  <c r="GLM82" i="35"/>
  <c r="GLP82" i="35" l="1"/>
  <c r="GLN82" i="35"/>
  <c r="GLL82" i="35"/>
  <c r="GLQ82" i="35" l="1"/>
  <c r="GLO82" i="35"/>
  <c r="GLS82" i="35"/>
  <c r="GLT82" i="35" l="1"/>
  <c r="GLR82" i="35"/>
  <c r="GLV82" i="35"/>
  <c r="GLW82" i="35" l="1"/>
  <c r="GLY82" i="35"/>
  <c r="GLU82" i="35"/>
  <c r="GLX82" i="35" l="1"/>
  <c r="GMB82" i="35"/>
  <c r="GLZ82" i="35"/>
  <c r="GMC82" i="35" l="1"/>
  <c r="GMA82" i="35"/>
  <c r="GME82" i="35"/>
  <c r="GMD82" i="35" l="1"/>
  <c r="GMH82" i="35"/>
  <c r="GMF82" i="35"/>
  <c r="GMK82" i="35" l="1"/>
  <c r="GMI82" i="35"/>
  <c r="GMG82" i="35"/>
  <c r="GML82" i="35" l="1"/>
  <c r="GMJ82" i="35"/>
  <c r="GMN82" i="35"/>
  <c r="GMQ82" i="35" l="1"/>
  <c r="GMO82" i="35"/>
  <c r="GMM82" i="35"/>
  <c r="GMT82" i="35" l="1"/>
  <c r="GMR82" i="35"/>
  <c r="GMP82" i="35"/>
  <c r="GMW82" i="35" l="1"/>
  <c r="GMU82" i="35"/>
  <c r="GMS82" i="35"/>
  <c r="GMZ82" i="35" l="1"/>
  <c r="GMX82" i="35"/>
  <c r="GMV82" i="35"/>
  <c r="GNA82" i="35" l="1"/>
  <c r="GNC82" i="35"/>
  <c r="GMY82" i="35"/>
  <c r="GND82" i="35" l="1"/>
  <c r="GNB82" i="35"/>
  <c r="GNF82" i="35"/>
  <c r="GNG82" i="35" l="1"/>
  <c r="GNE82" i="35"/>
  <c r="GNI82" i="35"/>
  <c r="GNJ82" i="35" l="1"/>
  <c r="GNH82" i="35"/>
  <c r="GNL82" i="35"/>
  <c r="GNM82" i="35" l="1"/>
  <c r="GNK82" i="35"/>
  <c r="GNO82" i="35"/>
  <c r="GNN82" i="35" l="1"/>
  <c r="GNP82" i="35"/>
  <c r="GNR82" i="35"/>
  <c r="GNS82" i="35" l="1"/>
  <c r="GNU82" i="35"/>
  <c r="GNQ82" i="35"/>
  <c r="GNV82" i="35" l="1"/>
  <c r="GNT82" i="35"/>
  <c r="GNX82" i="35"/>
  <c r="GOA82" i="35" l="1"/>
  <c r="GNY82" i="35"/>
  <c r="GNW82" i="35"/>
  <c r="GOB82" i="35" l="1"/>
  <c r="GNZ82" i="35"/>
  <c r="GOD82" i="35"/>
  <c r="GOE82" i="35" l="1"/>
  <c r="GOG82" i="35"/>
  <c r="GOC82" i="35"/>
  <c r="GOH82" i="35" l="1"/>
  <c r="GOJ82" i="35"/>
  <c r="GOF82" i="35"/>
  <c r="GOK82" i="35" l="1"/>
  <c r="GOM82" i="35"/>
  <c r="GOI82" i="35"/>
  <c r="GON82" i="35" l="1"/>
  <c r="GOL82" i="35"/>
  <c r="GOP82" i="35"/>
  <c r="GOS82" i="35" l="1"/>
  <c r="GOO82" i="35"/>
  <c r="GOQ82" i="35"/>
  <c r="GOT82" i="35" l="1"/>
  <c r="GOR82" i="35"/>
  <c r="GOV82" i="35"/>
  <c r="GOY82" i="35" l="1"/>
  <c r="GOW82" i="35"/>
  <c r="GOU82" i="35"/>
  <c r="GOZ82" i="35" l="1"/>
  <c r="GPB82" i="35"/>
  <c r="GOX82" i="35"/>
  <c r="GPC82" i="35" l="1"/>
  <c r="GPE82" i="35"/>
  <c r="GPA82" i="35"/>
  <c r="GPD82" i="35" l="1"/>
  <c r="GPH82" i="35"/>
  <c r="GPF82" i="35"/>
  <c r="GPI82" i="35" l="1"/>
  <c r="GPG82" i="35"/>
  <c r="GPK82" i="35"/>
  <c r="GPL82" i="35" l="1"/>
  <c r="GPJ82" i="35"/>
  <c r="GPN82" i="35"/>
  <c r="GPO82" i="35" l="1"/>
  <c r="GPM82" i="35"/>
  <c r="GPQ82" i="35"/>
  <c r="GPR82" i="35" l="1"/>
  <c r="GPT82" i="35"/>
  <c r="GPP82" i="35"/>
  <c r="GPS82" i="35" l="1"/>
  <c r="GPW82" i="35"/>
  <c r="GPU82" i="35"/>
  <c r="GPV82" i="35" l="1"/>
  <c r="GPZ82" i="35"/>
  <c r="GPX82" i="35"/>
  <c r="GPY82" i="35" l="1"/>
  <c r="GQA82" i="35"/>
  <c r="GQC82" i="35"/>
  <c r="GQD82" i="35" l="1"/>
  <c r="GQB82" i="35"/>
  <c r="GQF82" i="35"/>
  <c r="GQI82" i="35" l="1"/>
  <c r="GQE82" i="35"/>
  <c r="GQG82" i="35"/>
  <c r="GQJ82" i="35" l="1"/>
  <c r="GQL82" i="35"/>
  <c r="GQH82" i="35"/>
  <c r="GQM82" i="35" l="1"/>
  <c r="GQO82" i="35"/>
  <c r="GQK82" i="35"/>
  <c r="GQP82" i="35" l="1"/>
  <c r="GQR82" i="35"/>
  <c r="GQN82" i="35"/>
  <c r="GQS82" i="35" l="1"/>
  <c r="GQU82" i="35"/>
  <c r="GQQ82" i="35"/>
  <c r="GQV82" i="35" l="1"/>
  <c r="GQT82" i="35"/>
  <c r="GQX82" i="35"/>
  <c r="GRA82" i="35" l="1"/>
  <c r="GQY82" i="35"/>
  <c r="GQW82" i="35"/>
  <c r="GRB82" i="35" l="1"/>
  <c r="GQZ82" i="35"/>
  <c r="GRD82" i="35"/>
  <c r="GRE82" i="35" l="1"/>
  <c r="GRG82" i="35"/>
  <c r="GRC82" i="35"/>
  <c r="GRJ82" i="35" l="1"/>
  <c r="GRH82" i="35"/>
  <c r="GRF82" i="35"/>
  <c r="GRK82" i="35" l="1"/>
  <c r="GRI82" i="35"/>
  <c r="GRM82" i="35"/>
  <c r="GRN82" i="35" l="1"/>
  <c r="GRL82" i="35"/>
  <c r="GRP82" i="35"/>
  <c r="GRS82" i="35" l="1"/>
  <c r="GRQ82" i="35"/>
  <c r="GRO82" i="35"/>
  <c r="GRT82" i="35" l="1"/>
  <c r="GRR82" i="35"/>
  <c r="GRV82" i="35"/>
  <c r="GRW82" i="35" l="1"/>
  <c r="GRU82" i="35"/>
  <c r="GRY82" i="35"/>
  <c r="GRX82" i="35" l="1"/>
  <c r="GRZ82" i="35"/>
  <c r="GSB82" i="35"/>
  <c r="GSC82" i="35" l="1"/>
  <c r="GSE82" i="35"/>
  <c r="GSA82" i="35"/>
  <c r="GSH82" i="35" l="1"/>
  <c r="GSF82" i="35"/>
  <c r="GSD82" i="35"/>
  <c r="GSK82" i="35" l="1"/>
  <c r="GSI82" i="35"/>
  <c r="GSG82" i="35"/>
  <c r="GSL82" i="35" l="1"/>
  <c r="GSJ82" i="35"/>
  <c r="GSN82" i="35"/>
  <c r="GSO82" i="35" l="1"/>
  <c r="GSQ82" i="35"/>
  <c r="GSM82" i="35"/>
  <c r="GSR82" i="35" l="1"/>
  <c r="GSP82" i="35"/>
  <c r="GST82" i="35"/>
  <c r="GSU82" i="35" l="1"/>
  <c r="GSW82" i="35"/>
  <c r="GSS82" i="35"/>
  <c r="GSX82" i="35" l="1"/>
  <c r="GSV82" i="35"/>
  <c r="GSZ82" i="35"/>
  <c r="GTA82" i="35" l="1"/>
  <c r="GSY82" i="35"/>
  <c r="GTC82" i="35"/>
  <c r="GTD82" i="35" l="1"/>
  <c r="GTB82" i="35"/>
  <c r="GTF82" i="35"/>
  <c r="GTG82" i="35" l="1"/>
  <c r="GTI82" i="35"/>
  <c r="GTE82" i="35"/>
  <c r="GTJ82" i="35" l="1"/>
  <c r="GTL82" i="35"/>
  <c r="GTH82" i="35"/>
  <c r="GTK82" i="35" l="1"/>
  <c r="GTM82" i="35"/>
  <c r="GTO82" i="35"/>
  <c r="GTP82" i="35" l="1"/>
  <c r="GTN82" i="35"/>
  <c r="GTR82" i="35"/>
  <c r="GTS82" i="35" l="1"/>
  <c r="GTQ82" i="35"/>
  <c r="GTU82" i="35"/>
  <c r="GTV82" i="35" l="1"/>
  <c r="GTX82" i="35"/>
  <c r="GTT82" i="35"/>
  <c r="GTW82" i="35" l="1"/>
  <c r="GUA82" i="35"/>
  <c r="GTY82" i="35"/>
  <c r="GTZ82" i="35" l="1"/>
  <c r="GUD82" i="35"/>
  <c r="GUB82" i="35"/>
  <c r="GUE82" i="35" l="1"/>
  <c r="GUC82" i="35"/>
  <c r="GUG82" i="35"/>
  <c r="GUJ82" i="35" l="1"/>
  <c r="GUH82" i="35"/>
  <c r="GUF82" i="35"/>
  <c r="GUM82" i="35" l="1"/>
  <c r="GUK82" i="35"/>
  <c r="GUI82" i="35"/>
  <c r="GUN82" i="35" l="1"/>
  <c r="GUL82" i="35"/>
  <c r="GUP82" i="35"/>
  <c r="GUS82" i="35" l="1"/>
  <c r="GUQ82" i="35"/>
  <c r="GUO82" i="35"/>
  <c r="GUT82" i="35" l="1"/>
  <c r="GUR82" i="35"/>
  <c r="GUV82" i="35"/>
  <c r="GUW82" i="35" l="1"/>
  <c r="GUY82" i="35"/>
  <c r="GUU82" i="35"/>
  <c r="GUZ82" i="35" l="1"/>
  <c r="GUX82" i="35"/>
  <c r="GVB82" i="35"/>
  <c r="GVC82" i="35" l="1"/>
  <c r="GVE82" i="35"/>
  <c r="GVA82" i="35"/>
  <c r="GVH82" i="35" l="1"/>
  <c r="GVF82" i="35"/>
  <c r="GVD82" i="35"/>
  <c r="GVG82" i="35" l="1"/>
  <c r="GVI82" i="35"/>
  <c r="GVK82" i="35"/>
  <c r="GVL82" i="35" l="1"/>
  <c r="GVJ82" i="35"/>
  <c r="GVN82" i="35"/>
  <c r="GVO82" i="35" l="1"/>
  <c r="GVM82" i="35"/>
  <c r="GVQ82" i="35"/>
  <c r="GVT82" i="35" l="1"/>
  <c r="GVR82" i="35"/>
  <c r="GVP82" i="35"/>
  <c r="GVW82" i="35" l="1"/>
  <c r="GVU82" i="35"/>
  <c r="GVS82" i="35"/>
  <c r="GVX82" i="35" l="1"/>
  <c r="GVZ82" i="35"/>
  <c r="GVV82" i="35"/>
  <c r="GWA82" i="35" l="1"/>
  <c r="GWC82" i="35"/>
  <c r="GVY82" i="35"/>
  <c r="GWD82" i="35" l="1"/>
  <c r="GWB82" i="35"/>
  <c r="GWF82" i="35"/>
  <c r="GWG82" i="35" l="1"/>
  <c r="GWI82" i="35"/>
  <c r="GWE82" i="35"/>
  <c r="GWL82" i="35" l="1"/>
  <c r="GWJ82" i="35"/>
  <c r="GWH82" i="35"/>
  <c r="GWO82" i="35" l="1"/>
  <c r="GWK82" i="35"/>
  <c r="GWM82" i="35"/>
  <c r="GWP82" i="35" l="1"/>
  <c r="GWN82" i="35"/>
  <c r="GWR82" i="35"/>
  <c r="GWU82" i="35" l="1"/>
  <c r="GWS82" i="35"/>
  <c r="GWQ82" i="35"/>
  <c r="GWX82" i="35" l="1"/>
  <c r="GWV82" i="35"/>
  <c r="GWT82" i="35"/>
  <c r="GXA82" i="35" l="1"/>
  <c r="GWY82" i="35"/>
  <c r="GWW82" i="35"/>
  <c r="GXB82" i="35" l="1"/>
  <c r="GWZ82" i="35"/>
  <c r="GXD82" i="35"/>
  <c r="GXG82" i="35" l="1"/>
  <c r="GXC82" i="35"/>
  <c r="GXE82" i="35"/>
  <c r="GXJ82" i="35" l="1"/>
  <c r="GXH82" i="35"/>
  <c r="GXF82" i="35"/>
  <c r="GXI82" i="35" l="1"/>
  <c r="GXK82" i="35"/>
  <c r="GXM82" i="35"/>
  <c r="GXP82" i="35" l="1"/>
  <c r="GXN82" i="35"/>
  <c r="GXL82" i="35"/>
  <c r="GXS82" i="35" l="1"/>
  <c r="GXO82" i="35"/>
  <c r="GXQ82" i="35"/>
  <c r="GXR82" i="35" l="1"/>
  <c r="GXT82" i="35"/>
  <c r="GXV82" i="35"/>
  <c r="GXW82" i="35" l="1"/>
  <c r="GXU82" i="35"/>
  <c r="GXY82" i="35"/>
  <c r="GXZ82" i="35" l="1"/>
  <c r="GXX82" i="35"/>
  <c r="GYB82" i="35"/>
  <c r="GYC82" i="35" l="1"/>
  <c r="GYA82" i="35"/>
  <c r="GYE82" i="35"/>
  <c r="GYF82" i="35" l="1"/>
  <c r="GYD82" i="35"/>
  <c r="GYH82" i="35"/>
  <c r="GYG82" i="35" l="1"/>
  <c r="GYK82" i="35"/>
  <c r="GYI82" i="35"/>
  <c r="GYJ82" i="35" l="1"/>
  <c r="GYL82" i="35"/>
  <c r="GYN82" i="35"/>
  <c r="GYO82" i="35" l="1"/>
  <c r="GYM82" i="35"/>
  <c r="GYQ82" i="35"/>
  <c r="GYT82" i="35" l="1"/>
  <c r="GYR82" i="35"/>
  <c r="GYP82" i="35"/>
  <c r="GYU82" i="35" l="1"/>
  <c r="GYW82" i="35"/>
  <c r="GYS82" i="35"/>
  <c r="GYX82" i="35" l="1"/>
  <c r="GYZ82" i="35"/>
  <c r="GYV82" i="35"/>
  <c r="GZA82" i="35" l="1"/>
  <c r="GYY82" i="35"/>
  <c r="GZC82" i="35"/>
  <c r="GZD82" i="35" l="1"/>
  <c r="GZB82" i="35"/>
  <c r="GZF82" i="35"/>
  <c r="GZG82" i="35" l="1"/>
  <c r="GZE82" i="35"/>
  <c r="GZI82" i="35"/>
  <c r="GZJ82" i="35" l="1"/>
  <c r="GZH82" i="35"/>
  <c r="GZL82" i="35"/>
  <c r="GZM82" i="35" l="1"/>
  <c r="GZK82" i="35"/>
  <c r="GZO82" i="35"/>
  <c r="GZR82" i="35" l="1"/>
  <c r="GZP82" i="35"/>
  <c r="GZN82" i="35"/>
  <c r="GZS82" i="35" l="1"/>
  <c r="GZQ82" i="35"/>
  <c r="GZU82" i="35"/>
  <c r="GZV82" i="35" l="1"/>
  <c r="GZX82" i="35"/>
  <c r="GZT82" i="35"/>
  <c r="HAA82" i="35" l="1"/>
  <c r="GZY82" i="35"/>
  <c r="GZW82" i="35"/>
  <c r="HAB82" i="35" l="1"/>
  <c r="HAD82" i="35"/>
  <c r="GZZ82" i="35"/>
  <c r="HAE82" i="35" l="1"/>
  <c r="HAC82" i="35"/>
  <c r="HAG82" i="35"/>
  <c r="HAJ82" i="35" l="1"/>
  <c r="HAH82" i="35"/>
  <c r="HAF82" i="35"/>
  <c r="HAK82" i="35" l="1"/>
  <c r="HAM82" i="35"/>
  <c r="HAI82" i="35"/>
  <c r="HAN82" i="35" l="1"/>
  <c r="HAL82" i="35"/>
  <c r="HAP82" i="35"/>
  <c r="HAQ82" i="35" l="1"/>
  <c r="HAO82" i="35"/>
  <c r="HAS82" i="35"/>
  <c r="HAT82" i="35" l="1"/>
  <c r="HAR82" i="35"/>
  <c r="HAV82" i="35"/>
  <c r="HAY82" i="35" l="1"/>
  <c r="HAW82" i="35"/>
  <c r="HAU82" i="35"/>
  <c r="HAZ82" i="35" l="1"/>
  <c r="HAX82" i="35"/>
  <c r="HBB82" i="35"/>
  <c r="HBC82" i="35" l="1"/>
  <c r="HBE82" i="35"/>
  <c r="HBA82" i="35"/>
  <c r="HBH82" i="35" l="1"/>
  <c r="HBD82" i="35"/>
  <c r="HBF82" i="35"/>
  <c r="HBK82" i="35" l="1"/>
  <c r="HBI82" i="35"/>
  <c r="HBG82" i="35"/>
  <c r="HBL82" i="35" l="1"/>
  <c r="HBN82" i="35"/>
  <c r="HBJ82" i="35"/>
  <c r="HBQ82" i="35" l="1"/>
  <c r="HBO82" i="35"/>
  <c r="HBM82" i="35"/>
  <c r="HBR82" i="35" l="1"/>
  <c r="HBP82" i="35"/>
  <c r="HBT82" i="35"/>
  <c r="HBU82" i="35" l="1"/>
  <c r="HBW82" i="35"/>
  <c r="HBS82" i="35"/>
  <c r="HBX82" i="35" l="1"/>
  <c r="HBZ82" i="35"/>
  <c r="HBV82" i="35"/>
  <c r="HCC82" i="35" l="1"/>
  <c r="HCA82" i="35"/>
  <c r="HBY82" i="35"/>
  <c r="HCF82" i="35" l="1"/>
  <c r="HCD82" i="35"/>
  <c r="HCB82" i="35"/>
  <c r="HCI82" i="35" l="1"/>
  <c r="HCG82" i="35"/>
  <c r="HCE82" i="35"/>
  <c r="HCJ82" i="35" l="1"/>
  <c r="HCH82" i="35"/>
  <c r="HCL82" i="35"/>
  <c r="HCM82" i="35" l="1"/>
  <c r="HCK82" i="35"/>
  <c r="HCO82" i="35"/>
  <c r="HCP82" i="35" l="1"/>
  <c r="HCN82" i="35"/>
  <c r="HCR82" i="35"/>
  <c r="HCU82" i="35" l="1"/>
  <c r="HCQ82" i="35"/>
  <c r="HCS82" i="35"/>
  <c r="HCT82" i="35" l="1"/>
  <c r="HCV82" i="35"/>
  <c r="HCX82" i="35"/>
  <c r="HDA82" i="35" l="1"/>
  <c r="HCY82" i="35"/>
  <c r="HCW82" i="35"/>
  <c r="HDD82" i="35" l="1"/>
  <c r="HDB82" i="35"/>
  <c r="HCZ82" i="35"/>
  <c r="HDE82" i="35" l="1"/>
  <c r="HDG82" i="35"/>
  <c r="HDC82" i="35"/>
  <c r="HDH82" i="35" l="1"/>
  <c r="HDJ82" i="35"/>
  <c r="HDF82" i="35"/>
  <c r="HDK82" i="35" l="1"/>
  <c r="HDI82" i="35"/>
  <c r="HDM82" i="35"/>
  <c r="HDN82" i="35" l="1"/>
  <c r="HDP82" i="35"/>
  <c r="HDL82" i="35"/>
  <c r="HDS82" i="35" l="1"/>
  <c r="HDQ82" i="35"/>
  <c r="HDO82" i="35"/>
  <c r="HDV82" i="35" l="1"/>
  <c r="HDT82" i="35"/>
  <c r="HDR82" i="35"/>
  <c r="HDW82" i="35" l="1"/>
  <c r="HDU82" i="35"/>
  <c r="HDY82" i="35"/>
  <c r="HDZ82" i="35" l="1"/>
  <c r="HDX82" i="35"/>
  <c r="HEB82" i="35"/>
  <c r="HEC82" i="35" l="1"/>
  <c r="HEA82" i="35"/>
  <c r="HEE82" i="35"/>
  <c r="HEF82" i="35" l="1"/>
  <c r="HED82" i="35"/>
  <c r="HEH82" i="35"/>
  <c r="HEK82" i="35" l="1"/>
  <c r="HEI82" i="35"/>
  <c r="HEG82" i="35"/>
  <c r="HEJ82" i="35" l="1"/>
  <c r="HEL82" i="35"/>
  <c r="HEN82" i="35"/>
  <c r="HEO82" i="35" l="1"/>
  <c r="HEQ82" i="35"/>
  <c r="HEM82" i="35"/>
  <c r="HER82" i="35" l="1"/>
  <c r="HEP82" i="35"/>
  <c r="HET82" i="35"/>
  <c r="HEU82" i="35" l="1"/>
  <c r="HES82" i="35"/>
  <c r="HEW82" i="35"/>
  <c r="HEZ82" i="35" l="1"/>
  <c r="HEX82" i="35"/>
  <c r="HEV82" i="35"/>
  <c r="HFA82" i="35" l="1"/>
  <c r="HEY82" i="35"/>
  <c r="HFC82" i="35"/>
  <c r="HFD82" i="35" l="1"/>
  <c r="HFF82" i="35"/>
  <c r="HFB82" i="35"/>
  <c r="HFG82" i="35" l="1"/>
  <c r="HFE82" i="35"/>
  <c r="HFI82" i="35"/>
  <c r="HFJ82" i="35" l="1"/>
  <c r="HFH82" i="35"/>
  <c r="HFL82" i="35"/>
  <c r="HFM82" i="35" l="1"/>
  <c r="HFO82" i="35"/>
  <c r="HFK82" i="35"/>
  <c r="HFP82" i="35" l="1"/>
  <c r="HFN82" i="35"/>
  <c r="HFR82" i="35"/>
  <c r="HFS82" i="35" l="1"/>
  <c r="HFQ82" i="35"/>
  <c r="HFU82" i="35"/>
  <c r="HFV82" i="35" l="1"/>
  <c r="HFX82" i="35"/>
  <c r="HFT82" i="35"/>
  <c r="HFY82" i="35" l="1"/>
  <c r="HFW82" i="35"/>
  <c r="HGA82" i="35"/>
  <c r="HGB82" i="35" l="1"/>
  <c r="HGD82" i="35"/>
  <c r="HFZ82" i="35"/>
  <c r="HGG82" i="35" l="1"/>
  <c r="HGE82" i="35"/>
  <c r="HGC82" i="35"/>
  <c r="HGH82" i="35" l="1"/>
  <c r="HGJ82" i="35"/>
  <c r="HGF82" i="35"/>
  <c r="HGM82" i="35" l="1"/>
  <c r="HGK82" i="35"/>
  <c r="HGI82" i="35"/>
  <c r="HGP82" i="35" l="1"/>
  <c r="HGN82" i="35"/>
  <c r="HGL82" i="35"/>
  <c r="HGS82" i="35" l="1"/>
  <c r="HGO82" i="35"/>
  <c r="HGQ82" i="35"/>
  <c r="HGR82" i="35" l="1"/>
  <c r="HGT82" i="35"/>
  <c r="HGV82" i="35"/>
  <c r="HGY82" i="35" l="1"/>
  <c r="HGW82" i="35"/>
  <c r="HGU82" i="35"/>
  <c r="HGX82" i="35" l="1"/>
  <c r="HHB82" i="35"/>
  <c r="HGZ82" i="35"/>
  <c r="HHA82" i="35" l="1"/>
  <c r="HHC82" i="35"/>
  <c r="HHE82" i="35"/>
  <c r="HHH82" i="35" l="1"/>
  <c r="HHF82" i="35"/>
  <c r="HHD82" i="35"/>
  <c r="HHK82" i="35" l="1"/>
  <c r="HHG82" i="35"/>
  <c r="HHI82" i="35"/>
  <c r="HHJ82" i="35" l="1"/>
  <c r="HHL82" i="35"/>
  <c r="HHN82" i="35"/>
  <c r="HHO82" i="35" l="1"/>
  <c r="HHM82" i="35"/>
  <c r="HHQ82" i="35"/>
  <c r="HHT82" i="35" l="1"/>
  <c r="HHP82" i="35"/>
  <c r="HHR82" i="35"/>
  <c r="HHU82" i="35" l="1"/>
  <c r="HHW82" i="35"/>
  <c r="HHS82" i="35"/>
  <c r="HHZ82" i="35" l="1"/>
  <c r="HHX82" i="35"/>
  <c r="HHV82" i="35"/>
  <c r="HIC82" i="35" l="1"/>
  <c r="HIA82" i="35"/>
  <c r="HHY82" i="35"/>
  <c r="HID82" i="35" l="1"/>
  <c r="HIB82" i="35"/>
  <c r="HIF82" i="35"/>
  <c r="HII82" i="35" l="1"/>
  <c r="HIG82" i="35"/>
  <c r="HIE82" i="35"/>
  <c r="HIJ82" i="35" l="1"/>
  <c r="HIL82" i="35"/>
  <c r="HIH82" i="35"/>
  <c r="HIM82" i="35" l="1"/>
  <c r="HIK82" i="35"/>
  <c r="HIO82" i="35"/>
  <c r="HIR82" i="35" l="1"/>
  <c r="HIP82" i="35"/>
  <c r="HIN82" i="35"/>
  <c r="HIU82" i="35" l="1"/>
  <c r="HIS82" i="35"/>
  <c r="HIQ82" i="35"/>
  <c r="HIV82" i="35" l="1"/>
  <c r="HIX82" i="35"/>
  <c r="HIT82" i="35"/>
  <c r="HIY82" i="35" l="1"/>
  <c r="HIW82" i="35"/>
  <c r="HJA82" i="35"/>
  <c r="HJD82" i="35" l="1"/>
  <c r="HJB82" i="35"/>
  <c r="HIZ82" i="35"/>
  <c r="HJE82" i="35" l="1"/>
  <c r="HJG82" i="35"/>
  <c r="HJC82" i="35"/>
  <c r="HJH82" i="35" l="1"/>
  <c r="HJF82" i="35"/>
  <c r="HJJ82" i="35"/>
  <c r="HJM82" i="35" l="1"/>
  <c r="HJK82" i="35"/>
  <c r="HJI82" i="35"/>
  <c r="HJN82" i="35" l="1"/>
  <c r="HJL82" i="35"/>
  <c r="HJP82" i="35"/>
  <c r="HJQ82" i="35" l="1"/>
  <c r="HJO82" i="35"/>
  <c r="HJS82" i="35"/>
  <c r="HJV82" i="35" l="1"/>
  <c r="HJT82" i="35"/>
  <c r="HJR82" i="35"/>
  <c r="HJW82" i="35" l="1"/>
  <c r="HJY82" i="35"/>
  <c r="HJU82" i="35"/>
  <c r="HJZ82" i="35" l="1"/>
  <c r="HJX82" i="35"/>
  <c r="HKB82" i="35"/>
  <c r="HKE82" i="35" l="1"/>
  <c r="HKC82" i="35"/>
  <c r="HKA82" i="35"/>
  <c r="HKF82" i="35" l="1"/>
  <c r="HKD82" i="35"/>
  <c r="HKH82" i="35"/>
  <c r="HKI82" i="35" l="1"/>
  <c r="HKG82" i="35"/>
  <c r="HKK82" i="35"/>
  <c r="HKL82" i="35" l="1"/>
  <c r="HKN82" i="35"/>
  <c r="HKJ82" i="35"/>
  <c r="HKQ82" i="35" l="1"/>
  <c r="HKO82" i="35"/>
  <c r="HKM82" i="35"/>
  <c r="HKP82" i="35" l="1"/>
  <c r="HKT82" i="35"/>
  <c r="HKR82" i="35"/>
  <c r="HKU82" i="35" l="1"/>
  <c r="HKW82" i="35"/>
  <c r="HKS82" i="35"/>
  <c r="HKX82" i="35" l="1"/>
  <c r="HKZ82" i="35"/>
  <c r="HKV82" i="35"/>
  <c r="HLC82" i="35" l="1"/>
  <c r="HLA82" i="35"/>
  <c r="HKY82" i="35"/>
  <c r="HLD82" i="35" l="1"/>
  <c r="HLB82" i="35"/>
  <c r="HLF82" i="35"/>
  <c r="HLG82" i="35" l="1"/>
  <c r="HLE82" i="35"/>
  <c r="HLI82" i="35"/>
  <c r="HLL82" i="35" l="1"/>
  <c r="HLH82" i="35"/>
  <c r="HLJ82" i="35"/>
  <c r="HLO82" i="35" l="1"/>
  <c r="HLM82" i="35"/>
  <c r="HLK82" i="35"/>
  <c r="HLP82" i="35" l="1"/>
  <c r="HLN82" i="35"/>
  <c r="HLR82" i="35"/>
  <c r="HLU82" i="35" l="1"/>
  <c r="HLS82" i="35"/>
  <c r="HLQ82" i="35"/>
  <c r="HLX82" i="35" l="1"/>
  <c r="HLV82" i="35"/>
  <c r="HLT82" i="35"/>
  <c r="HLY82" i="35" l="1"/>
  <c r="HLW82" i="35"/>
  <c r="HMA82" i="35"/>
  <c r="HMD82" i="35" l="1"/>
  <c r="HMB82" i="35"/>
  <c r="HLZ82" i="35"/>
  <c r="HME82" i="35" l="1"/>
  <c r="HMC82" i="35"/>
  <c r="HMG82" i="35"/>
  <c r="HMJ82" i="35" l="1"/>
  <c r="HMH82" i="35"/>
  <c r="HMF82" i="35"/>
  <c r="HMM82" i="35" l="1"/>
  <c r="HMK82" i="35"/>
  <c r="HMI82" i="35"/>
  <c r="HML82" i="35" l="1"/>
  <c r="HMN82" i="35"/>
  <c r="HMP82" i="35"/>
  <c r="HMO82" i="35" l="1"/>
  <c r="HMS82" i="35"/>
  <c r="HMQ82" i="35"/>
  <c r="HMT82" i="35" l="1"/>
  <c r="HMR82" i="35"/>
  <c r="HMV82" i="35"/>
  <c r="HMY82" i="35" l="1"/>
  <c r="HMW82" i="35"/>
  <c r="HMU82" i="35"/>
  <c r="HMX82" i="35" l="1"/>
  <c r="HNB82" i="35"/>
  <c r="HMZ82" i="35"/>
  <c r="HNE82" i="35" l="1"/>
  <c r="HNC82" i="35"/>
  <c r="HNA82" i="35"/>
  <c r="HNH82" i="35" l="1"/>
  <c r="HNF82" i="35"/>
  <c r="HND82" i="35"/>
  <c r="HNK82" i="35" l="1"/>
  <c r="HNG82" i="35"/>
  <c r="HNI82" i="35"/>
  <c r="HNL82" i="35" l="1"/>
  <c r="HNN82" i="35"/>
  <c r="HNJ82" i="35"/>
  <c r="HNO82" i="35" l="1"/>
  <c r="HNM82" i="35"/>
  <c r="HNQ82" i="35"/>
  <c r="HNR82" i="35" l="1"/>
  <c r="HNT82" i="35"/>
  <c r="HNP82" i="35"/>
  <c r="HNW82" i="35" l="1"/>
  <c r="HNU82" i="35"/>
  <c r="HNS82" i="35"/>
  <c r="HNX82" i="35" l="1"/>
  <c r="HNZ82" i="35"/>
  <c r="HNV82" i="35"/>
  <c r="HNY82" i="35" l="1"/>
  <c r="HOC82" i="35"/>
  <c r="HOA82" i="35"/>
  <c r="HOF82" i="35" l="1"/>
  <c r="HOB82" i="35"/>
  <c r="HOD82" i="35"/>
  <c r="HOI82" i="35" l="1"/>
  <c r="HOE82" i="35"/>
  <c r="HOG82" i="35"/>
  <c r="HOJ82" i="35" l="1"/>
  <c r="HOH82" i="35"/>
  <c r="HOL82" i="35"/>
  <c r="HOO82" i="35" l="1"/>
  <c r="HOM82" i="35"/>
  <c r="HOK82" i="35"/>
  <c r="HOP82" i="35" l="1"/>
  <c r="HON82" i="35"/>
  <c r="HOR82" i="35"/>
  <c r="HOU82" i="35" l="1"/>
  <c r="HOS82" i="35"/>
  <c r="HOQ82" i="35"/>
  <c r="HOX82" i="35" l="1"/>
  <c r="HOT82" i="35"/>
  <c r="HOV82" i="35"/>
  <c r="HPA82" i="35" l="1"/>
  <c r="HOW82" i="35"/>
  <c r="HOY82" i="35"/>
  <c r="HPB82" i="35" l="1"/>
  <c r="HOZ82" i="35"/>
  <c r="HPD82" i="35"/>
  <c r="HPE82" i="35" l="1"/>
  <c r="HPG82" i="35"/>
  <c r="HPC82" i="35"/>
  <c r="HPJ82" i="35" l="1"/>
  <c r="HPH82" i="35"/>
  <c r="HPF82" i="35"/>
  <c r="HPM82" i="35" l="1"/>
  <c r="HPK82" i="35"/>
  <c r="HPI82" i="35"/>
  <c r="HPN82" i="35" l="1"/>
  <c r="HPL82" i="35"/>
  <c r="HPP82" i="35"/>
  <c r="HPQ82" i="35" l="1"/>
  <c r="HPS82" i="35"/>
  <c r="HPO82" i="35"/>
  <c r="HPV82" i="35" l="1"/>
  <c r="HPT82" i="35"/>
  <c r="HPR82" i="35"/>
  <c r="HPY82" i="35" l="1"/>
  <c r="HPW82" i="35"/>
  <c r="HPU82" i="35"/>
  <c r="HPX82" i="35" l="1"/>
  <c r="HPZ82" i="35"/>
  <c r="HQB82" i="35"/>
  <c r="HQE82" i="35" l="1"/>
  <c r="HQA82" i="35"/>
  <c r="HQC82" i="35"/>
  <c r="HQF82" i="35" l="1"/>
  <c r="HQD82" i="35"/>
  <c r="HQH82" i="35"/>
  <c r="HQK82" i="35" l="1"/>
  <c r="HQI82" i="35"/>
  <c r="HQG82" i="35"/>
  <c r="HQL82" i="35" l="1"/>
  <c r="HQJ82" i="35"/>
  <c r="HQN82" i="35"/>
  <c r="HQQ82" i="35" l="1"/>
  <c r="HQO82" i="35"/>
  <c r="HQM82" i="35"/>
  <c r="HQR82" i="35" l="1"/>
  <c r="HQP82" i="35"/>
  <c r="HQT82" i="35"/>
  <c r="HQW82" i="35" l="1"/>
  <c r="HQU82" i="35"/>
  <c r="HQS82" i="35"/>
  <c r="HQX82" i="35" l="1"/>
  <c r="HQV82" i="35"/>
  <c r="HQZ82" i="35"/>
  <c r="HRA82" i="35" l="1"/>
  <c r="HRC82" i="35"/>
  <c r="HQY82" i="35"/>
  <c r="HRD82" i="35" l="1"/>
  <c r="HRB82" i="35"/>
  <c r="HRF82" i="35"/>
  <c r="HRI82" i="35" l="1"/>
  <c r="HRG82" i="35"/>
  <c r="HRE82" i="35"/>
  <c r="HRJ82" i="35" l="1"/>
  <c r="HRH82" i="35"/>
  <c r="HRL82" i="35"/>
  <c r="HRM82" i="35" l="1"/>
  <c r="HRO82" i="35"/>
  <c r="HRK82" i="35"/>
  <c r="HRR82" i="35" l="1"/>
  <c r="HRP82" i="35"/>
  <c r="HRN82" i="35"/>
  <c r="HRS82" i="35" l="1"/>
  <c r="HRQ82" i="35"/>
  <c r="HRU82" i="35"/>
  <c r="HRV82" i="35" l="1"/>
  <c r="HRT82" i="35"/>
  <c r="HRX82" i="35"/>
  <c r="HSA82" i="35" l="1"/>
  <c r="HRW82" i="35"/>
  <c r="HRY82" i="35"/>
  <c r="HSD82" i="35" l="1"/>
  <c r="HSB82" i="35"/>
  <c r="HRZ82" i="35"/>
  <c r="HSG82" i="35" l="1"/>
  <c r="HSE82" i="35"/>
  <c r="HSC82" i="35"/>
  <c r="HSH82" i="35" l="1"/>
  <c r="HSJ82" i="35"/>
  <c r="HSF82" i="35"/>
  <c r="HSK82" i="35" l="1"/>
  <c r="HSI82" i="35"/>
  <c r="HSM82" i="35"/>
  <c r="HSN82" i="35" l="1"/>
  <c r="HSP82" i="35"/>
  <c r="HSL82" i="35"/>
  <c r="HSS82" i="35" l="1"/>
  <c r="HSQ82" i="35"/>
  <c r="HSO82" i="35"/>
  <c r="HST82" i="35" l="1"/>
  <c r="HSV82" i="35"/>
  <c r="HSR82" i="35"/>
  <c r="HSU82" i="35" l="1"/>
  <c r="HSY82" i="35"/>
  <c r="HSW82" i="35"/>
  <c r="HTB82" i="35" l="1"/>
  <c r="HSZ82" i="35"/>
  <c r="HSX82" i="35"/>
  <c r="HTC82" i="35" l="1"/>
  <c r="HTA82" i="35"/>
  <c r="HTE82" i="35"/>
  <c r="HTH82" i="35" l="1"/>
  <c r="HTF82" i="35"/>
  <c r="HTD82" i="35"/>
  <c r="HTK82" i="35" l="1"/>
  <c r="HTG82" i="35"/>
  <c r="HTI82" i="35"/>
  <c r="HTN82" i="35" l="1"/>
  <c r="HTL82" i="35"/>
  <c r="HTJ82" i="35"/>
  <c r="HTO82" i="35" l="1"/>
  <c r="HTM82" i="35"/>
  <c r="HTQ82" i="35"/>
  <c r="HTT82" i="35" l="1"/>
  <c r="HTR82" i="35"/>
  <c r="HTP82" i="35"/>
  <c r="HTS82" i="35" l="1"/>
  <c r="HTW82" i="35"/>
  <c r="HTU82" i="35"/>
  <c r="HTZ82" i="35" l="1"/>
  <c r="HTX82" i="35"/>
  <c r="HTV82" i="35"/>
  <c r="HUC82" i="35" l="1"/>
  <c r="HUA82" i="35"/>
  <c r="HTY82" i="35"/>
  <c r="HUF82" i="35" l="1"/>
  <c r="HUD82" i="35"/>
  <c r="HUB82" i="35"/>
  <c r="HUI82" i="35" l="1"/>
  <c r="HUG82" i="35"/>
  <c r="HUE82" i="35"/>
  <c r="HUJ82" i="35" l="1"/>
  <c r="HUL82" i="35"/>
  <c r="HUH82" i="35"/>
  <c r="HUM82" i="35" l="1"/>
  <c r="HUO82" i="35"/>
  <c r="HUK82" i="35"/>
  <c r="HUP82" i="35" l="1"/>
  <c r="HUR82" i="35"/>
  <c r="HUN82" i="35"/>
  <c r="HUS82" i="35" l="1"/>
  <c r="HUQ82" i="35"/>
  <c r="HUU82" i="35"/>
  <c r="HUX82" i="35" l="1"/>
  <c r="HUV82" i="35"/>
  <c r="HUT82" i="35"/>
  <c r="HUW82" i="35" l="1"/>
  <c r="HUY82" i="35"/>
  <c r="HVA82" i="35"/>
  <c r="HVD82" i="35" l="1"/>
  <c r="HUZ82" i="35"/>
  <c r="HVB82" i="35"/>
  <c r="HVE82" i="35" l="1"/>
  <c r="HVG82" i="35"/>
  <c r="HVC82" i="35"/>
  <c r="HVJ82" i="35" l="1"/>
  <c r="HVH82" i="35"/>
  <c r="HVF82" i="35"/>
  <c r="HVK82" i="35" l="1"/>
  <c r="HVM82" i="35"/>
  <c r="HVI82" i="35"/>
  <c r="HVP82" i="35" l="1"/>
  <c r="HVN82" i="35"/>
  <c r="HVL82" i="35"/>
  <c r="HVS82" i="35" l="1"/>
  <c r="HVO82" i="35"/>
  <c r="HVQ82" i="35"/>
  <c r="HVR82" i="35" l="1"/>
  <c r="HVT82" i="35"/>
  <c r="HVV82" i="35"/>
  <c r="HVY82" i="35" l="1"/>
  <c r="HVW82" i="35"/>
  <c r="HVU82" i="35"/>
  <c r="HVX82" i="35" l="1"/>
  <c r="HWB82" i="35"/>
  <c r="HVZ82" i="35"/>
  <c r="HWE82" i="35" l="1"/>
  <c r="HWC82" i="35"/>
  <c r="HWA82" i="35"/>
  <c r="HWF82" i="35" l="1"/>
  <c r="HWD82" i="35"/>
  <c r="HWH82" i="35"/>
  <c r="HWK82" i="35" l="1"/>
  <c r="HWG82" i="35"/>
  <c r="HWI82" i="35"/>
  <c r="HWN82" i="35" l="1"/>
  <c r="HWL82" i="35"/>
  <c r="HWJ82" i="35"/>
  <c r="HWO82" i="35" l="1"/>
  <c r="HWQ82" i="35"/>
  <c r="HWM82" i="35"/>
  <c r="HWT82" i="35" l="1"/>
  <c r="HWP82" i="35"/>
  <c r="HWR82" i="35"/>
  <c r="HWW82" i="35" l="1"/>
  <c r="HWU82" i="35"/>
  <c r="HWS82" i="35"/>
  <c r="HWX82" i="35" l="1"/>
  <c r="HWZ82" i="35"/>
  <c r="HWV82" i="35"/>
  <c r="HXC82" i="35" l="1"/>
  <c r="HXA82" i="35"/>
  <c r="HWY82" i="35"/>
  <c r="HXD82" i="35" l="1"/>
  <c r="HXB82" i="35"/>
  <c r="HXF82" i="35"/>
  <c r="HXG82" i="35" l="1"/>
  <c r="HXE82" i="35"/>
  <c r="HXI82" i="35"/>
  <c r="HXL82" i="35" l="1"/>
  <c r="HXJ82" i="35"/>
  <c r="HXH82" i="35"/>
  <c r="HXM82" i="35" l="1"/>
  <c r="HXO82" i="35"/>
  <c r="HXK82" i="35"/>
  <c r="HXR82" i="35" l="1"/>
  <c r="HXP82" i="35"/>
  <c r="HXN82" i="35"/>
  <c r="HXS82" i="35" l="1"/>
  <c r="HXU82" i="35"/>
  <c r="HXQ82" i="35"/>
  <c r="HXV82" i="35" l="1"/>
  <c r="HXT82" i="35"/>
  <c r="HXX82" i="35"/>
  <c r="HXY82" i="35" l="1"/>
  <c r="HXW82" i="35"/>
  <c r="HYA82" i="35"/>
  <c r="HYB82" i="35" l="1"/>
  <c r="HYD82" i="35"/>
  <c r="HXZ82" i="35"/>
  <c r="HYG82" i="35" l="1"/>
  <c r="HYE82" i="35"/>
  <c r="HYC82" i="35"/>
  <c r="HYH82" i="35" l="1"/>
  <c r="HYJ82" i="35"/>
  <c r="HYF82" i="35"/>
  <c r="HYK82" i="35" l="1"/>
  <c r="HYI82" i="35"/>
  <c r="HYM82" i="35"/>
  <c r="HYP82" i="35" l="1"/>
  <c r="HYN82" i="35"/>
  <c r="HYL82" i="35"/>
  <c r="HYQ82" i="35" l="1"/>
  <c r="HYO82" i="35"/>
  <c r="HYS82" i="35"/>
  <c r="HYT82" i="35" l="1"/>
  <c r="HYV82" i="35"/>
  <c r="HYR82" i="35"/>
  <c r="HYW82" i="35" l="1"/>
  <c r="HYY82" i="35"/>
  <c r="HYU82" i="35"/>
  <c r="HYZ82" i="35" l="1"/>
  <c r="HZB82" i="35"/>
  <c r="HYX82" i="35"/>
  <c r="HZC82" i="35" l="1"/>
  <c r="HZE82" i="35"/>
  <c r="HZA82" i="35"/>
  <c r="HZF82" i="35" l="1"/>
  <c r="HZH82" i="35"/>
  <c r="HZD82" i="35"/>
  <c r="HZI82" i="35" l="1"/>
  <c r="HZK82" i="35"/>
  <c r="HZG82" i="35"/>
  <c r="HZL82" i="35" l="1"/>
  <c r="HZN82" i="35"/>
  <c r="HZJ82" i="35"/>
  <c r="HZQ82" i="35" l="1"/>
  <c r="HZO82" i="35"/>
  <c r="HZM82" i="35"/>
  <c r="HZR82" i="35" l="1"/>
  <c r="HZT82" i="35"/>
  <c r="HZP82" i="35"/>
  <c r="HZU82" i="35" l="1"/>
  <c r="HZS82" i="35"/>
  <c r="HZW82" i="35"/>
  <c r="HZX82" i="35" l="1"/>
  <c r="HZZ82" i="35"/>
  <c r="HZV82" i="35"/>
  <c r="IAC82" i="35" l="1"/>
  <c r="IAA82" i="35"/>
  <c r="HZY82" i="35"/>
  <c r="IAF82" i="35" l="1"/>
  <c r="IAD82" i="35"/>
  <c r="IAB82" i="35"/>
  <c r="IAE82" i="35" l="1"/>
  <c r="IAI82" i="35"/>
  <c r="IAG82" i="35"/>
  <c r="IAJ82" i="35" l="1"/>
  <c r="IAH82" i="35"/>
  <c r="IAL82" i="35"/>
  <c r="IAO82" i="35" l="1"/>
  <c r="IAK82" i="35"/>
  <c r="IAM82" i="35"/>
  <c r="IAP82" i="35" l="1"/>
  <c r="IAN82" i="35"/>
  <c r="IAR82" i="35"/>
  <c r="IAU82" i="35" l="1"/>
  <c r="IAS82" i="35"/>
  <c r="IAQ82" i="35"/>
  <c r="IAX82" i="35" l="1"/>
  <c r="IAV82" i="35"/>
  <c r="IAT82" i="35"/>
  <c r="IAY82" i="35" l="1"/>
  <c r="IAW82" i="35"/>
  <c r="IBA82" i="35"/>
  <c r="IBD82" i="35" l="1"/>
  <c r="IBB82" i="35"/>
  <c r="IAZ82" i="35"/>
  <c r="IBG82" i="35" l="1"/>
  <c r="IBC82" i="35"/>
  <c r="IBE82" i="35"/>
  <c r="IBJ82" i="35" l="1"/>
  <c r="IBH82" i="35"/>
  <c r="IBF82" i="35"/>
  <c r="IBK82" i="35" l="1"/>
  <c r="IBI82" i="35"/>
  <c r="IBM82" i="35"/>
  <c r="IBP82" i="35" l="1"/>
  <c r="IBL82" i="35"/>
  <c r="IBN82" i="35"/>
  <c r="IBS82" i="35" l="1"/>
  <c r="IBQ82" i="35"/>
  <c r="IBO82" i="35"/>
  <c r="IBV82" i="35" l="1"/>
  <c r="IBT82" i="35"/>
  <c r="IBR82" i="35"/>
  <c r="IBW82" i="35" l="1"/>
  <c r="IBY82" i="35"/>
  <c r="IBU82" i="35"/>
  <c r="IBZ82" i="35" l="1"/>
  <c r="ICB82" i="35"/>
  <c r="IBX82" i="35"/>
  <c r="ICC82" i="35" l="1"/>
  <c r="ICE82" i="35"/>
  <c r="ICA82" i="35"/>
  <c r="ICF82" i="35" l="1"/>
  <c r="ICH82" i="35"/>
  <c r="ICD82" i="35"/>
  <c r="ICI82" i="35" l="1"/>
  <c r="ICK82" i="35"/>
  <c r="ICG82" i="35"/>
  <c r="ICL82" i="35" l="1"/>
  <c r="ICN82" i="35"/>
  <c r="ICJ82" i="35"/>
  <c r="ICO82" i="35" l="1"/>
  <c r="ICM82" i="35"/>
  <c r="ICQ82" i="35"/>
  <c r="ICR82" i="35" l="1"/>
  <c r="ICP82" i="35"/>
  <c r="ICT82" i="35"/>
  <c r="ICU82" i="35" l="1"/>
  <c r="ICS82" i="35"/>
  <c r="ICW82" i="35"/>
  <c r="ICX82" i="35" l="1"/>
  <c r="ICV82" i="35"/>
  <c r="ICZ82" i="35"/>
  <c r="IDA82" i="35" l="1"/>
  <c r="ICY82" i="35"/>
  <c r="IDC82" i="35"/>
  <c r="IDD82" i="35" l="1"/>
  <c r="IDB82" i="35"/>
  <c r="IDF82" i="35"/>
  <c r="IDI82" i="35" l="1"/>
  <c r="IDG82" i="35"/>
  <c r="IDE82" i="35"/>
  <c r="IDJ82" i="35" l="1"/>
  <c r="IDH82" i="35"/>
  <c r="IDL82" i="35"/>
  <c r="IDM82" i="35" l="1"/>
  <c r="IDO82" i="35"/>
  <c r="IDK82" i="35"/>
  <c r="IDP82" i="35" l="1"/>
  <c r="IDN82" i="35"/>
  <c r="IDR82" i="35"/>
  <c r="IDS82" i="35" l="1"/>
  <c r="IDU82" i="35"/>
  <c r="IDQ82" i="35"/>
  <c r="IDV82" i="35" l="1"/>
  <c r="IDX82" i="35"/>
  <c r="IDT82" i="35"/>
  <c r="IDW82" i="35" l="1"/>
  <c r="IDY82" i="35"/>
  <c r="IEA82" i="35"/>
  <c r="IEB82" i="35" l="1"/>
  <c r="IED82" i="35"/>
  <c r="IDZ82" i="35"/>
  <c r="IEE82" i="35" l="1"/>
  <c r="IEC82" i="35"/>
  <c r="IEG82" i="35"/>
  <c r="IEJ82" i="35" l="1"/>
  <c r="IEF82" i="35"/>
  <c r="IEH82" i="35"/>
  <c r="IEK82" i="35" l="1"/>
  <c r="IEI82" i="35"/>
  <c r="IEM82" i="35"/>
  <c r="IEP82" i="35" l="1"/>
  <c r="IEN82" i="35"/>
  <c r="IEL82" i="35"/>
  <c r="IEQ82" i="35" l="1"/>
  <c r="IEO82" i="35"/>
  <c r="IES82" i="35"/>
  <c r="IEV82" i="35" l="1"/>
  <c r="IET82" i="35"/>
  <c r="IER82" i="35"/>
  <c r="IEW82" i="35" l="1"/>
  <c r="IEU82" i="35"/>
  <c r="IEY82" i="35"/>
  <c r="IFB82" i="35" l="1"/>
  <c r="IEZ82" i="35"/>
  <c r="IEX82" i="35"/>
  <c r="IFC82" i="35" l="1"/>
  <c r="IFA82" i="35"/>
  <c r="IFE82" i="35"/>
  <c r="IFF82" i="35" l="1"/>
  <c r="IFD82" i="35"/>
  <c r="IFH82" i="35"/>
  <c r="IFK82" i="35" l="1"/>
  <c r="IFI82" i="35"/>
  <c r="IFG82" i="35"/>
  <c r="IFN82" i="35" l="1"/>
  <c r="IFJ82" i="35"/>
  <c r="IFL82" i="35"/>
  <c r="IFM82" i="35" l="1"/>
  <c r="IFQ82" i="35"/>
  <c r="IFO82" i="35"/>
  <c r="IFR82" i="35" l="1"/>
  <c r="IFP82" i="35"/>
  <c r="IFT82" i="35"/>
  <c r="IFU82" i="35" l="1"/>
  <c r="IFS82" i="35"/>
  <c r="IFW82" i="35"/>
  <c r="IFZ82" i="35" l="1"/>
  <c r="IFX82" i="35"/>
  <c r="IFV82" i="35"/>
  <c r="IGA82" i="35" l="1"/>
  <c r="IFY82" i="35"/>
  <c r="IGC82" i="35"/>
  <c r="IGD82" i="35" l="1"/>
  <c r="IGB82" i="35"/>
  <c r="IGF82" i="35"/>
  <c r="IGG82" i="35" l="1"/>
  <c r="IGE82" i="35"/>
  <c r="IGI82" i="35"/>
  <c r="IGJ82" i="35" l="1"/>
  <c r="IGH82" i="35"/>
  <c r="IGL82" i="35"/>
  <c r="IGM82" i="35" l="1"/>
  <c r="IGO82" i="35"/>
  <c r="IGK82" i="35"/>
  <c r="IGP82" i="35" l="1"/>
  <c r="IGN82" i="35"/>
  <c r="IGR82" i="35"/>
  <c r="IGS82" i="35" l="1"/>
  <c r="IGQ82" i="35"/>
  <c r="IGU82" i="35"/>
  <c r="IGV82" i="35" l="1"/>
  <c r="IGT82" i="35"/>
  <c r="IGX82" i="35"/>
  <c r="IHA82" i="35" l="1"/>
  <c r="IGY82" i="35"/>
  <c r="IGW82" i="35"/>
  <c r="IHB82" i="35" l="1"/>
  <c r="IHD82" i="35"/>
  <c r="IGZ82" i="35"/>
  <c r="IHE82" i="35" l="1"/>
  <c r="IHC82" i="35"/>
  <c r="IHG82" i="35"/>
  <c r="IHJ82" i="35" l="1"/>
  <c r="IHH82" i="35"/>
  <c r="IHF82" i="35"/>
  <c r="IHK82" i="35" l="1"/>
  <c r="IHI82" i="35"/>
  <c r="IHM82" i="35"/>
  <c r="IHN82" i="35" l="1"/>
  <c r="IHL82" i="35"/>
  <c r="IHP82" i="35"/>
  <c r="IHS82" i="35" l="1"/>
  <c r="IHQ82" i="35"/>
  <c r="IHO82" i="35"/>
  <c r="IHV82" i="35" l="1"/>
  <c r="IHR82" i="35"/>
  <c r="IHT82" i="35"/>
  <c r="IHW82" i="35" l="1"/>
  <c r="IHU82" i="35"/>
  <c r="IHY82" i="35"/>
  <c r="IHZ82" i="35" l="1"/>
  <c r="IIB82" i="35"/>
  <c r="IHX82" i="35"/>
  <c r="IIC82" i="35" l="1"/>
  <c r="IIE82" i="35"/>
  <c r="IIA82" i="35"/>
  <c r="IIH82" i="35" l="1"/>
  <c r="IIF82" i="35"/>
  <c r="IID82" i="35"/>
  <c r="III82" i="35" l="1"/>
  <c r="IIG82" i="35"/>
  <c r="IIK82" i="35"/>
  <c r="IIL82" i="35" l="1"/>
  <c r="IIJ82" i="35"/>
  <c r="IIN82" i="35"/>
  <c r="IIO82" i="35" l="1"/>
  <c r="IIM82" i="35"/>
  <c r="IIQ82" i="35"/>
  <c r="IIP82" i="35" l="1"/>
  <c r="IIR82" i="35"/>
  <c r="IIT82" i="35"/>
  <c r="IIW82" i="35" l="1"/>
  <c r="IIU82" i="35"/>
  <c r="IIS82" i="35"/>
  <c r="IIX82" i="35" l="1"/>
  <c r="IIV82" i="35"/>
  <c r="IIZ82" i="35"/>
  <c r="IJA82" i="35" l="1"/>
  <c r="IIY82" i="35"/>
  <c r="IJC82" i="35"/>
  <c r="IJD82" i="35" l="1"/>
  <c r="IJF82" i="35"/>
  <c r="IJB82" i="35"/>
  <c r="IJI82" i="35" l="1"/>
  <c r="IJG82" i="35"/>
  <c r="IJE82" i="35"/>
  <c r="IJJ82" i="35" l="1"/>
  <c r="IJH82" i="35"/>
  <c r="IJL82" i="35"/>
  <c r="IJM82" i="35" l="1"/>
  <c r="IJK82" i="35"/>
  <c r="IJO82" i="35"/>
  <c r="IJP82" i="35" l="1"/>
  <c r="IJN82" i="35"/>
  <c r="IJR82" i="35"/>
  <c r="IJS82" i="35" l="1"/>
  <c r="IJU82" i="35"/>
  <c r="IJQ82" i="35"/>
  <c r="IJT82" i="35" l="1"/>
  <c r="IJV82" i="35"/>
  <c r="IJX82" i="35"/>
  <c r="IJW82" i="35" l="1"/>
  <c r="IJY82" i="35"/>
  <c r="IKA82" i="35"/>
  <c r="IKB82" i="35" l="1"/>
  <c r="IJZ82" i="35"/>
  <c r="IKD82" i="35"/>
  <c r="IKE82" i="35" l="1"/>
  <c r="IKC82" i="35"/>
  <c r="IKG82" i="35"/>
  <c r="IKH82" i="35" l="1"/>
  <c r="IKF82" i="35"/>
  <c r="IKJ82" i="35"/>
  <c r="IKK82" i="35" l="1"/>
  <c r="IKI82" i="35"/>
  <c r="IKM82" i="35"/>
  <c r="IKL82" i="35" l="1"/>
  <c r="IKN82" i="35"/>
  <c r="IKP82" i="35"/>
  <c r="IKS82" i="35" l="1"/>
  <c r="IKQ82" i="35"/>
  <c r="IKO82" i="35"/>
  <c r="IKR82" i="35" l="1"/>
  <c r="IKT82" i="35"/>
  <c r="IKV82" i="35"/>
  <c r="IKW82" i="35" l="1"/>
  <c r="IKU82" i="35"/>
  <c r="IKY82" i="35"/>
  <c r="IKZ82" i="35" l="1"/>
  <c r="ILB82" i="35"/>
  <c r="IKX82" i="35"/>
  <c r="ILC82" i="35" l="1"/>
  <c r="ILA82" i="35"/>
  <c r="ILE82" i="35"/>
  <c r="ILF82" i="35" l="1"/>
  <c r="ILD82" i="35"/>
  <c r="ILH82" i="35"/>
  <c r="ILI82" i="35" l="1"/>
  <c r="ILK82" i="35"/>
  <c r="ILG82" i="35"/>
  <c r="ILL82" i="35" l="1"/>
  <c r="ILJ82" i="35"/>
  <c r="ILN82" i="35"/>
  <c r="ILO82" i="35" l="1"/>
  <c r="ILQ82" i="35"/>
  <c r="ILM82" i="35"/>
  <c r="ILR82" i="35" l="1"/>
  <c r="ILP82" i="35"/>
  <c r="ILT82" i="35"/>
  <c r="ILU82" i="35" l="1"/>
  <c r="ILS82" i="35"/>
  <c r="ILW82" i="35"/>
  <c r="ILX82" i="35" l="1"/>
  <c r="ILV82" i="35"/>
  <c r="ILZ82" i="35"/>
  <c r="IMA82" i="35" l="1"/>
  <c r="ILY82" i="35"/>
  <c r="IMC82" i="35"/>
  <c r="IMD82" i="35" l="1"/>
  <c r="IMB82" i="35"/>
  <c r="IMF82" i="35"/>
  <c r="IMG82" i="35" l="1"/>
  <c r="IME82" i="35"/>
  <c r="IMI82" i="35"/>
  <c r="IMJ82" i="35" l="1"/>
  <c r="IMH82" i="35"/>
  <c r="IML82" i="35"/>
  <c r="IMM82" i="35" l="1"/>
  <c r="IMK82" i="35"/>
  <c r="IMO82" i="35"/>
  <c r="IMP82" i="35" l="1"/>
  <c r="IMN82" i="35"/>
  <c r="IMR82" i="35"/>
  <c r="IMS82" i="35" l="1"/>
  <c r="IMQ82" i="35"/>
  <c r="IMU82" i="35"/>
  <c r="IMV82" i="35" l="1"/>
  <c r="IMX82" i="35"/>
  <c r="IMT82" i="35"/>
  <c r="INA82" i="35" l="1"/>
  <c r="IMY82" i="35"/>
  <c r="IMW82" i="35"/>
  <c r="INB82" i="35" l="1"/>
  <c r="IMZ82" i="35"/>
  <c r="IND82" i="35"/>
  <c r="INE82" i="35" l="1"/>
  <c r="ING82" i="35"/>
  <c r="INC82" i="35"/>
  <c r="INH82" i="35" l="1"/>
  <c r="INF82" i="35"/>
  <c r="INJ82" i="35"/>
  <c r="INM82" i="35" l="1"/>
  <c r="INK82" i="35"/>
  <c r="INI82" i="35"/>
  <c r="INN82" i="35" l="1"/>
  <c r="INP82" i="35"/>
  <c r="INL82" i="35"/>
  <c r="INS82" i="35" l="1"/>
  <c r="INQ82" i="35"/>
  <c r="INO82" i="35"/>
  <c r="INT82" i="35" l="1"/>
  <c r="INV82" i="35"/>
  <c r="INR82" i="35"/>
  <c r="INW82" i="35" l="1"/>
  <c r="INY82" i="35"/>
  <c r="INU82" i="35"/>
  <c r="INZ82" i="35" l="1"/>
  <c r="IOB82" i="35"/>
  <c r="INX82" i="35"/>
  <c r="IOC82" i="35" l="1"/>
  <c r="IOE82" i="35"/>
  <c r="IOA82" i="35"/>
  <c r="IOF82" i="35" l="1"/>
  <c r="IOD82" i="35"/>
  <c r="IOH82" i="35"/>
  <c r="IOI82" i="35" l="1"/>
  <c r="IOG82" i="35"/>
  <c r="IOK82" i="35"/>
  <c r="ION82" i="35" l="1"/>
  <c r="IOL82" i="35"/>
  <c r="IOJ82" i="35"/>
  <c r="IOO82" i="35" l="1"/>
  <c r="IOQ82" i="35"/>
  <c r="IOM82" i="35"/>
  <c r="IOP82" i="35" l="1"/>
  <c r="IOT82" i="35"/>
  <c r="IOR82" i="35"/>
  <c r="IOU82" i="35" l="1"/>
  <c r="IOS82" i="35"/>
  <c r="IOW82" i="35"/>
  <c r="IOX82" i="35" l="1"/>
  <c r="IOZ82" i="35"/>
  <c r="IOV82" i="35"/>
  <c r="IPC82" i="35" l="1"/>
  <c r="IPA82" i="35"/>
  <c r="IOY82" i="35"/>
  <c r="IPD82" i="35" l="1"/>
  <c r="IPB82" i="35"/>
  <c r="IPF82" i="35"/>
  <c r="IPG82" i="35" l="1"/>
  <c r="IPE82" i="35"/>
  <c r="IPI82" i="35"/>
  <c r="IPL82" i="35" l="1"/>
  <c r="IPJ82" i="35"/>
  <c r="IPH82" i="35"/>
  <c r="IPM82" i="35" l="1"/>
  <c r="IPO82" i="35"/>
  <c r="IPK82" i="35"/>
  <c r="IPP82" i="35" l="1"/>
  <c r="IPN82" i="35"/>
  <c r="IPR82" i="35"/>
  <c r="IPU82" i="35" l="1"/>
  <c r="IPQ82" i="35"/>
  <c r="IPS82" i="35"/>
  <c r="IPV82" i="35" l="1"/>
  <c r="IPT82" i="35"/>
  <c r="IPX82" i="35"/>
  <c r="IQA82" i="35" l="1"/>
  <c r="IPY82" i="35"/>
  <c r="IPW82" i="35"/>
  <c r="IQB82" i="35" l="1"/>
  <c r="IQD82" i="35"/>
  <c r="IPZ82" i="35"/>
  <c r="IQG82" i="35" l="1"/>
  <c r="IQE82" i="35"/>
  <c r="IQC82" i="35"/>
  <c r="IQJ82" i="35" l="1"/>
  <c r="IQH82" i="35"/>
  <c r="IQF82" i="35"/>
  <c r="IQI82" i="35" l="1"/>
  <c r="IQM82" i="35"/>
  <c r="IQK82" i="35"/>
  <c r="IQP82" i="35" l="1"/>
  <c r="IQL82" i="35"/>
  <c r="IQN82" i="35"/>
  <c r="IQS82" i="35" l="1"/>
  <c r="IQO82" i="35"/>
  <c r="IQQ82" i="35"/>
  <c r="IQV82" i="35" l="1"/>
  <c r="IQT82" i="35"/>
  <c r="IQR82" i="35"/>
  <c r="IQY82" i="35" l="1"/>
  <c r="IQW82" i="35"/>
  <c r="IQU82" i="35"/>
  <c r="IRB82" i="35" l="1"/>
  <c r="IQZ82" i="35"/>
  <c r="IQX82" i="35"/>
  <c r="IRC82" i="35" l="1"/>
  <c r="IRA82" i="35"/>
  <c r="IRE82" i="35"/>
  <c r="IRF82" i="35" l="1"/>
  <c r="IRD82" i="35"/>
  <c r="IRH82" i="35"/>
  <c r="IRI82" i="35" l="1"/>
  <c r="IRK82" i="35"/>
  <c r="IRG82" i="35"/>
  <c r="IRL82" i="35" l="1"/>
  <c r="IRN82" i="35"/>
  <c r="IRJ82" i="35"/>
  <c r="IRO82" i="35" l="1"/>
  <c r="IRM82" i="35"/>
  <c r="IRQ82" i="35"/>
  <c r="IRP82" i="35" l="1"/>
  <c r="IRT82" i="35"/>
  <c r="IRR82" i="35"/>
  <c r="IRU82" i="35" l="1"/>
  <c r="IRS82" i="35"/>
  <c r="IRW82" i="35"/>
  <c r="IRX82" i="35" l="1"/>
  <c r="IRV82" i="35"/>
  <c r="IRZ82" i="35"/>
  <c r="ISA82" i="35" l="1"/>
  <c r="ISC82" i="35"/>
  <c r="IRY82" i="35"/>
  <c r="ISD82" i="35" l="1"/>
  <c r="ISB82" i="35"/>
  <c r="ISF82" i="35"/>
  <c r="ISG82" i="35" l="1"/>
  <c r="ISI82" i="35"/>
  <c r="ISE82" i="35"/>
  <c r="ISH82" i="35" l="1"/>
  <c r="ISL82" i="35"/>
  <c r="ISJ82" i="35"/>
  <c r="ISK82" i="35" l="1"/>
  <c r="ISM82" i="35"/>
  <c r="ISO82" i="35"/>
  <c r="ISN82" i="35" l="1"/>
  <c r="ISR82" i="35"/>
  <c r="ISP82" i="35"/>
  <c r="ISS82" i="35" l="1"/>
  <c r="ISQ82" i="35"/>
  <c r="ISU82" i="35"/>
  <c r="ISX82" i="35" l="1"/>
  <c r="ISV82" i="35"/>
  <c r="IST82" i="35"/>
  <c r="ITA82" i="35" l="1"/>
  <c r="ISW82" i="35"/>
  <c r="ISY82" i="35"/>
  <c r="ITD82" i="35" l="1"/>
  <c r="ITB82" i="35"/>
  <c r="ISZ82" i="35"/>
  <c r="ITG82" i="35" l="1"/>
  <c r="ITE82" i="35"/>
  <c r="ITC82" i="35"/>
  <c r="ITH82" i="35" l="1"/>
  <c r="ITJ82" i="35"/>
  <c r="ITF82" i="35"/>
  <c r="ITM82" i="35" l="1"/>
  <c r="ITK82" i="35"/>
  <c r="ITI82" i="35"/>
  <c r="ITP82" i="35" l="1"/>
  <c r="ITL82" i="35"/>
  <c r="ITN82" i="35"/>
  <c r="ITQ82" i="35" l="1"/>
  <c r="ITO82" i="35"/>
  <c r="ITS82" i="35"/>
  <c r="ITT82" i="35" l="1"/>
  <c r="ITV82" i="35"/>
  <c r="ITR82" i="35"/>
  <c r="ITY82" i="35" l="1"/>
  <c r="ITW82" i="35"/>
  <c r="ITU82" i="35"/>
  <c r="ITZ82" i="35" l="1"/>
  <c r="IUB82" i="35"/>
  <c r="ITX82" i="35"/>
  <c r="IUC82" i="35" l="1"/>
  <c r="IUE82" i="35"/>
  <c r="IUA82" i="35"/>
  <c r="IUF82" i="35" l="1"/>
  <c r="IUD82" i="35"/>
  <c r="IUH82" i="35"/>
  <c r="IUI82" i="35" l="1"/>
  <c r="IUG82" i="35"/>
  <c r="IUK82" i="35"/>
  <c r="IUL82" i="35" l="1"/>
  <c r="IUJ82" i="35"/>
  <c r="IUN82" i="35"/>
  <c r="IUM82" i="35" l="1"/>
  <c r="IUO82" i="35"/>
  <c r="IUQ82" i="35"/>
  <c r="IUT82" i="35" l="1"/>
  <c r="IUR82" i="35"/>
  <c r="IUP82" i="35"/>
  <c r="IUU82" i="35" l="1"/>
  <c r="IUW82" i="35"/>
  <c r="IUS82" i="35"/>
  <c r="IUZ82" i="35" l="1"/>
  <c r="IUX82" i="35"/>
  <c r="IUV82" i="35"/>
  <c r="IVA82" i="35" l="1"/>
  <c r="IUY82" i="35"/>
  <c r="IVC82" i="35"/>
  <c r="IVD82" i="35" l="1"/>
  <c r="IVF82" i="35"/>
  <c r="IVB82" i="35"/>
  <c r="IVG82" i="35" l="1"/>
  <c r="IVE82" i="35"/>
  <c r="IVI82" i="35"/>
  <c r="IVJ82" i="35" l="1"/>
  <c r="IVL82" i="35"/>
  <c r="IVH82" i="35"/>
  <c r="IVM82" i="35" l="1"/>
  <c r="IVK82" i="35"/>
  <c r="IVO82" i="35"/>
  <c r="IVP82" i="35" l="1"/>
  <c r="IVR82" i="35"/>
  <c r="IVN82" i="35"/>
  <c r="IVS82" i="35" l="1"/>
  <c r="IVQ82" i="35"/>
  <c r="IVU82" i="35"/>
  <c r="IVV82" i="35" l="1"/>
  <c r="IVX82" i="35"/>
  <c r="IVT82" i="35"/>
  <c r="IVY82" i="35" l="1"/>
  <c r="IVW82" i="35"/>
  <c r="IWA82" i="35"/>
  <c r="IVZ82" i="35" l="1"/>
  <c r="IWB82" i="35"/>
  <c r="IWD82" i="35"/>
  <c r="IWG82" i="35" l="1"/>
  <c r="IWC82" i="35"/>
  <c r="IWE82" i="35"/>
  <c r="IWH82" i="35" l="1"/>
  <c r="IWJ82" i="35"/>
  <c r="IWF82" i="35"/>
  <c r="IWM82" i="35" l="1"/>
  <c r="IWK82" i="35"/>
  <c r="IWI82" i="35"/>
  <c r="IWP82" i="35" l="1"/>
  <c r="IWN82" i="35"/>
  <c r="IWL82" i="35"/>
  <c r="IWQ82" i="35" l="1"/>
  <c r="IWS82" i="35"/>
  <c r="IWO82" i="35"/>
  <c r="IWT82" i="35" l="1"/>
  <c r="IWR82" i="35"/>
  <c r="IWV82" i="35"/>
  <c r="IWW82" i="35" l="1"/>
  <c r="IWU82" i="35"/>
  <c r="IWY82" i="35"/>
  <c r="IWZ82" i="35" l="1"/>
  <c r="IXB82" i="35"/>
  <c r="IWX82" i="35"/>
  <c r="IXC82" i="35" l="1"/>
  <c r="IXE82" i="35"/>
  <c r="IXA82" i="35"/>
  <c r="IXH82" i="35" l="1"/>
  <c r="IXF82" i="35"/>
  <c r="IXD82" i="35"/>
  <c r="IXI82" i="35" l="1"/>
  <c r="IXG82" i="35"/>
  <c r="IXK82" i="35"/>
  <c r="IXL82" i="35" l="1"/>
  <c r="IXN82" i="35"/>
  <c r="IXJ82" i="35"/>
  <c r="IXO82" i="35" l="1"/>
  <c r="IXQ82" i="35"/>
  <c r="IXM82" i="35"/>
  <c r="IXR82" i="35" l="1"/>
  <c r="IXT82" i="35"/>
  <c r="IXP82" i="35"/>
  <c r="IXU82" i="35" l="1"/>
  <c r="IXW82" i="35"/>
  <c r="IXS82" i="35"/>
  <c r="IXX82" i="35" l="1"/>
  <c r="IXV82" i="35"/>
  <c r="IXZ82" i="35"/>
  <c r="IYC82" i="35" l="1"/>
  <c r="IYA82" i="35"/>
  <c r="IXY82" i="35"/>
  <c r="IYD82" i="35" l="1"/>
  <c r="IYF82" i="35"/>
  <c r="IYB82" i="35"/>
  <c r="IYG82" i="35" l="1"/>
  <c r="IYI82" i="35"/>
  <c r="IYE82" i="35"/>
  <c r="IYJ82" i="35" l="1"/>
  <c r="IYL82" i="35"/>
  <c r="IYH82" i="35"/>
  <c r="IYM82" i="35" l="1"/>
  <c r="IYK82" i="35"/>
  <c r="IYO82" i="35"/>
  <c r="IYR82" i="35" l="1"/>
  <c r="IYN82" i="35"/>
  <c r="IYP82" i="35"/>
  <c r="IYS82" i="35" l="1"/>
  <c r="IYQ82" i="35"/>
  <c r="IYU82" i="35"/>
  <c r="IYV82" i="35" l="1"/>
  <c r="IYT82" i="35"/>
  <c r="IYX82" i="35"/>
  <c r="IZA82" i="35" l="1"/>
  <c r="IYY82" i="35"/>
  <c r="IYW82" i="35"/>
  <c r="IZB82" i="35" l="1"/>
  <c r="IZD82" i="35"/>
  <c r="IYZ82" i="35"/>
  <c r="IZE82" i="35" l="1"/>
  <c r="IZG82" i="35"/>
  <c r="IZC82" i="35"/>
  <c r="IZH82" i="35" l="1"/>
  <c r="IZF82" i="35"/>
  <c r="IZJ82" i="35"/>
  <c r="IZK82" i="35" l="1"/>
  <c r="IZI82" i="35"/>
  <c r="IZM82" i="35"/>
  <c r="IZN82" i="35" l="1"/>
  <c r="IZP82" i="35"/>
  <c r="IZL82" i="35"/>
  <c r="IZQ82" i="35" l="1"/>
  <c r="IZS82" i="35"/>
  <c r="IZO82" i="35"/>
  <c r="IZR82" i="35" l="1"/>
  <c r="IZT82" i="35"/>
  <c r="IZV82" i="35"/>
  <c r="IZW82" i="35" l="1"/>
  <c r="IZU82" i="35"/>
  <c r="IZY82" i="35"/>
  <c r="IZZ82" i="35" l="1"/>
  <c r="JAB82" i="35"/>
  <c r="IZX82" i="35"/>
  <c r="JAC82" i="35" l="1"/>
  <c r="JAA82" i="35"/>
  <c r="JAE82" i="35"/>
  <c r="JAH82" i="35" l="1"/>
  <c r="JAF82" i="35"/>
  <c r="JAD82" i="35"/>
  <c r="JAG82" i="35" l="1"/>
  <c r="JAK82" i="35"/>
  <c r="JAI82" i="35"/>
  <c r="JAJ82" i="35" l="1"/>
  <c r="JAL82" i="35"/>
  <c r="JAN82" i="35"/>
  <c r="JAO82" i="35" l="1"/>
  <c r="JAQ82" i="35"/>
  <c r="JAM82" i="35"/>
  <c r="JAT82" i="35" l="1"/>
  <c r="JAR82" i="35"/>
  <c r="JAP82" i="35"/>
  <c r="JAW82" i="35" l="1"/>
  <c r="JAU82" i="35"/>
  <c r="JAS82" i="35"/>
  <c r="JAZ82" i="35" l="1"/>
  <c r="JAX82" i="35"/>
  <c r="JAV82" i="35"/>
  <c r="JBC82" i="35" l="1"/>
  <c r="JBA82" i="35"/>
  <c r="JAY82" i="35"/>
  <c r="JBF82" i="35" l="1"/>
  <c r="JBB82" i="35"/>
  <c r="JBD82" i="35"/>
  <c r="JBI82" i="35" l="1"/>
  <c r="JBE82" i="35"/>
  <c r="JBG82" i="35"/>
  <c r="JBL82" i="35" l="1"/>
  <c r="JBH82" i="35"/>
  <c r="JBJ82" i="35"/>
  <c r="JBO82" i="35" l="1"/>
  <c r="JBM82" i="35"/>
  <c r="JBK82" i="35"/>
  <c r="JBP82" i="35" l="1"/>
  <c r="JBN82" i="35"/>
  <c r="JBR82" i="35"/>
  <c r="JBU82" i="35" l="1"/>
  <c r="JBS82" i="35"/>
  <c r="JBQ82" i="35"/>
  <c r="JBX82" i="35" l="1"/>
  <c r="JBV82" i="35"/>
  <c r="JBT82" i="35"/>
  <c r="JBY82" i="35" l="1"/>
  <c r="JBW82" i="35"/>
  <c r="JCA82" i="35"/>
  <c r="JCB82" i="35" l="1"/>
  <c r="JCD82" i="35"/>
  <c r="JBZ82" i="35"/>
  <c r="JCE82" i="35" l="1"/>
  <c r="JCC82" i="35"/>
  <c r="JCG82" i="35"/>
  <c r="JCH82" i="35" l="1"/>
  <c r="JCF82" i="35"/>
  <c r="JCJ82" i="35"/>
  <c r="JCK82" i="35" l="1"/>
  <c r="JCM82" i="35"/>
  <c r="JCI82" i="35"/>
  <c r="JCN82" i="35" l="1"/>
  <c r="JCP82" i="35"/>
  <c r="JCL82" i="35"/>
  <c r="JCS82" i="35" l="1"/>
  <c r="JCQ82" i="35"/>
  <c r="JCO82" i="35"/>
  <c r="JCT82" i="35" l="1"/>
  <c r="JCV82" i="35"/>
  <c r="JCR82" i="35"/>
  <c r="JCU82" i="35" l="1"/>
  <c r="JCW82" i="35"/>
  <c r="JCY82" i="35"/>
  <c r="JCZ82" i="35" l="1"/>
  <c r="JDB82" i="35"/>
  <c r="JCX82" i="35"/>
  <c r="JDC82" i="35" l="1"/>
  <c r="JDA82" i="35"/>
  <c r="JDE82" i="35"/>
  <c r="JDF82" i="35" l="1"/>
  <c r="JDH82" i="35"/>
  <c r="JDD82" i="35"/>
  <c r="JDG82" i="35" l="1"/>
  <c r="JDI82" i="35"/>
  <c r="JDK82" i="35"/>
  <c r="JDL82" i="35" l="1"/>
  <c r="JDJ82" i="35"/>
  <c r="JDN82" i="35"/>
  <c r="JDO82" i="35" l="1"/>
  <c r="JDM82" i="35"/>
  <c r="JDQ82" i="35"/>
  <c r="JDP82" i="35" l="1"/>
  <c r="JDR82" i="35"/>
  <c r="JDT82" i="35"/>
  <c r="JDU82" i="35" l="1"/>
  <c r="JDW82" i="35"/>
  <c r="JDS82" i="35"/>
  <c r="JDX82" i="35" l="1"/>
  <c r="JDV82" i="35"/>
  <c r="JDZ82" i="35"/>
  <c r="JEC82" i="35" l="1"/>
  <c r="JEA82" i="35"/>
  <c r="JDY82" i="35"/>
  <c r="JED82" i="35" l="1"/>
  <c r="JEF82" i="35"/>
  <c r="JEB82" i="35"/>
  <c r="JEG82" i="35" l="1"/>
  <c r="JEE82" i="35"/>
  <c r="JEI82" i="35"/>
  <c r="JEL82" i="35" l="1"/>
  <c r="JEJ82" i="35"/>
  <c r="JEH82" i="35"/>
  <c r="JEM82" i="35" l="1"/>
  <c r="JEK82" i="35"/>
  <c r="JEO82" i="35"/>
  <c r="JER82" i="35" l="1"/>
  <c r="JEN82" i="35"/>
  <c r="JEP82" i="35"/>
  <c r="JES82" i="35" l="1"/>
  <c r="JEU82" i="35"/>
  <c r="JEQ82" i="35"/>
  <c r="JEV82" i="35" l="1"/>
  <c r="JEX82" i="35"/>
  <c r="JET82" i="35"/>
  <c r="JEY82" i="35" l="1"/>
  <c r="JEW82" i="35"/>
  <c r="JFA82" i="35"/>
  <c r="JFB82" i="35" l="1"/>
  <c r="JEZ82" i="35"/>
  <c r="JFD82" i="35"/>
  <c r="JFE82" i="35" l="1"/>
  <c r="JFG82" i="35"/>
  <c r="JFC82" i="35"/>
  <c r="JFH82" i="35" l="1"/>
  <c r="JFJ82" i="35"/>
  <c r="JFF82" i="35"/>
  <c r="JFK82" i="35" l="1"/>
  <c r="JFM82" i="35"/>
  <c r="JFI82" i="35"/>
  <c r="JFN82" i="35" l="1"/>
  <c r="JFL82" i="35"/>
  <c r="JFP82" i="35"/>
  <c r="JFO82" i="35" l="1"/>
  <c r="JFQ82" i="35"/>
  <c r="JFS82" i="35"/>
  <c r="JFT82" i="35" l="1"/>
  <c r="JFV82" i="35"/>
  <c r="JFR82" i="35"/>
  <c r="JFW82" i="35" l="1"/>
  <c r="JFY82" i="35"/>
  <c r="JFU82" i="35"/>
  <c r="JGB82" i="35" l="1"/>
  <c r="JFZ82" i="35"/>
  <c r="JFX82" i="35"/>
  <c r="JGA82" i="35" l="1"/>
  <c r="JGC82" i="35"/>
  <c r="JGE82" i="35"/>
  <c r="JGH82" i="35" l="1"/>
  <c r="JGF82" i="35"/>
  <c r="JGD82" i="35"/>
  <c r="JGK82" i="35" l="1"/>
  <c r="JGG82" i="35"/>
  <c r="JGI82" i="35"/>
  <c r="JGN82" i="35" l="1"/>
  <c r="JGL82" i="35"/>
  <c r="JGJ82" i="35"/>
  <c r="JGO82" i="35" l="1"/>
  <c r="JGM82" i="35"/>
  <c r="JGQ82" i="35"/>
  <c r="JGT82" i="35" l="1"/>
  <c r="JGR82" i="35"/>
  <c r="JGP82" i="35"/>
  <c r="JGW82" i="35" l="1"/>
  <c r="JGU82" i="35"/>
  <c r="JGS82" i="35"/>
  <c r="JGZ82" i="35" l="1"/>
  <c r="JGX82" i="35"/>
  <c r="JGV82" i="35"/>
  <c r="JHA82" i="35" l="1"/>
  <c r="JGY82" i="35"/>
  <c r="JHC82" i="35"/>
  <c r="JHF82" i="35" l="1"/>
  <c r="JHD82" i="35"/>
  <c r="JHB82" i="35"/>
  <c r="JHI82" i="35" l="1"/>
  <c r="JHG82" i="35"/>
  <c r="JHE82" i="35"/>
  <c r="JHJ82" i="35" l="1"/>
  <c r="JHH82" i="35"/>
  <c r="JHL82" i="35"/>
  <c r="JHO82" i="35" l="1"/>
  <c r="JHM82" i="35"/>
  <c r="JHK82" i="35"/>
  <c r="JHP82" i="35" l="1"/>
  <c r="JHN82" i="35"/>
  <c r="JHR82" i="35"/>
  <c r="JHU82" i="35" l="1"/>
  <c r="JHS82" i="35"/>
  <c r="JHQ82" i="35"/>
  <c r="JHX82" i="35" l="1"/>
  <c r="JHV82" i="35"/>
  <c r="JHT82" i="35"/>
  <c r="JHY82" i="35" l="1"/>
  <c r="JHW82" i="35"/>
  <c r="JIA82" i="35"/>
  <c r="JIB82" i="35" l="1"/>
  <c r="JHZ82" i="35"/>
  <c r="JID82" i="35"/>
  <c r="JIE82" i="35" l="1"/>
  <c r="JIC82" i="35"/>
  <c r="JIG82" i="35"/>
  <c r="JIJ82" i="35" l="1"/>
  <c r="JIH82" i="35"/>
  <c r="JIF82" i="35"/>
  <c r="JIM82" i="35" l="1"/>
  <c r="JIK82" i="35"/>
  <c r="JII82" i="35"/>
  <c r="JIN82" i="35" l="1"/>
  <c r="JIP82" i="35"/>
  <c r="JIL82" i="35"/>
  <c r="JIQ82" i="35" l="1"/>
  <c r="JIO82" i="35"/>
  <c r="JIS82" i="35"/>
  <c r="JIV82" i="35" l="1"/>
  <c r="JIR82" i="35"/>
  <c r="JIT82" i="35"/>
  <c r="JIY82" i="35" l="1"/>
  <c r="JIW82" i="35"/>
  <c r="JIU82" i="35"/>
  <c r="JIZ82" i="35" l="1"/>
  <c r="JJB82" i="35"/>
  <c r="JIX82" i="35"/>
  <c r="JJE82" i="35" l="1"/>
  <c r="JJA82" i="35"/>
  <c r="JJC82" i="35"/>
  <c r="JJH82" i="35" l="1"/>
  <c r="JJF82" i="35"/>
  <c r="JJD82" i="35"/>
  <c r="JJK82" i="35" l="1"/>
  <c r="JJI82" i="35"/>
  <c r="JJG82" i="35"/>
  <c r="JJN82" i="35" l="1"/>
  <c r="JJL82" i="35"/>
  <c r="JJJ82" i="35"/>
  <c r="JJO82" i="35" l="1"/>
  <c r="JJQ82" i="35"/>
  <c r="JJM82" i="35"/>
  <c r="JJT82" i="35" l="1"/>
  <c r="JJP82" i="35"/>
  <c r="JJR82" i="35"/>
  <c r="JJW82" i="35" l="1"/>
  <c r="JJU82" i="35"/>
  <c r="JJS82" i="35"/>
  <c r="JJX82" i="35" l="1"/>
  <c r="JJV82" i="35"/>
  <c r="JJZ82" i="35"/>
  <c r="JKC82" i="35" l="1"/>
  <c r="JKA82" i="35"/>
  <c r="JJY82" i="35"/>
  <c r="JKD82" i="35" l="1"/>
  <c r="JKB82" i="35"/>
  <c r="JKF82" i="35"/>
  <c r="JKI82" i="35" l="1"/>
  <c r="JKG82" i="35"/>
  <c r="JKE82" i="35"/>
  <c r="JKJ82" i="35" l="1"/>
  <c r="JKH82" i="35"/>
  <c r="JKL82" i="35"/>
  <c r="JKO82" i="35" l="1"/>
  <c r="JKM82" i="35"/>
  <c r="JKK82" i="35"/>
  <c r="JKR82" i="35" l="1"/>
  <c r="JKP82" i="35"/>
  <c r="JKN82" i="35"/>
  <c r="JKS82" i="35" l="1"/>
  <c r="JKU82" i="35"/>
  <c r="JKQ82" i="35"/>
  <c r="JKV82" i="35" l="1"/>
  <c r="JKX82" i="35"/>
  <c r="JKT82" i="35"/>
  <c r="JKY82" i="35" l="1"/>
  <c r="JLA82" i="35"/>
  <c r="JKW82" i="35"/>
  <c r="JLB82" i="35" l="1"/>
  <c r="JLD82" i="35"/>
  <c r="JKZ82" i="35"/>
  <c r="JLE82" i="35" l="1"/>
  <c r="JLC82" i="35"/>
  <c r="JLG82" i="35"/>
  <c r="JLH82" i="35" l="1"/>
  <c r="JLJ82" i="35"/>
  <c r="JLF82" i="35"/>
  <c r="JLK82" i="35" l="1"/>
  <c r="JLI82" i="35"/>
  <c r="JLM82" i="35"/>
  <c r="JLP82" i="35" l="1"/>
  <c r="JLN82" i="35"/>
  <c r="JLL82" i="35"/>
  <c r="JLS82" i="35" l="1"/>
  <c r="JLQ82" i="35"/>
  <c r="JLO82" i="35"/>
  <c r="JLT82" i="35" l="1"/>
  <c r="JLV82" i="35"/>
  <c r="JLR82" i="35"/>
  <c r="JLW82" i="35" l="1"/>
  <c r="JLY82" i="35"/>
  <c r="JLU82" i="35"/>
  <c r="JLZ82" i="35" l="1"/>
  <c r="JLX82" i="35"/>
  <c r="JMB82" i="35"/>
  <c r="JMC82" i="35" l="1"/>
  <c r="JMA82" i="35"/>
  <c r="JME82" i="35"/>
  <c r="JMF82" i="35" l="1"/>
  <c r="JMH82" i="35"/>
  <c r="JMD82" i="35"/>
  <c r="JMI82" i="35" l="1"/>
  <c r="JMG82" i="35"/>
  <c r="JMK82" i="35"/>
  <c r="JML82" i="35" l="1"/>
  <c r="JMN82" i="35"/>
  <c r="JMJ82" i="35"/>
  <c r="JMO82" i="35" l="1"/>
  <c r="JMQ82" i="35"/>
  <c r="JMM82" i="35"/>
  <c r="JMR82" i="35" l="1"/>
  <c r="JMT82" i="35"/>
  <c r="JMP82" i="35"/>
  <c r="JMU82" i="35" l="1"/>
  <c r="JMW82" i="35"/>
  <c r="JMS82" i="35"/>
  <c r="JMX82" i="35" l="1"/>
  <c r="JMV82" i="35"/>
  <c r="JMZ82" i="35"/>
  <c r="JNA82" i="35" l="1"/>
  <c r="JMY82" i="35"/>
  <c r="JNC82" i="35"/>
  <c r="JNF82" i="35" l="1"/>
  <c r="JND82" i="35"/>
  <c r="JNB82" i="35"/>
  <c r="JNE82" i="35" l="1"/>
  <c r="JNG82" i="35"/>
  <c r="JNI82" i="35"/>
  <c r="JNJ82" i="35" l="1"/>
  <c r="JNL82" i="35"/>
  <c r="JNH82" i="35"/>
  <c r="JNO82" i="35" l="1"/>
  <c r="JNM82" i="35"/>
  <c r="JNK82" i="35"/>
  <c r="JNR82" i="35" l="1"/>
  <c r="JNN82" i="35"/>
  <c r="JNP82" i="35"/>
  <c r="JNU82" i="35" l="1"/>
  <c r="JNS82" i="35"/>
  <c r="JNQ82" i="35"/>
  <c r="JNX82" i="35" l="1"/>
  <c r="JNT82" i="35"/>
  <c r="JNV82" i="35"/>
  <c r="JNY82" i="35" l="1"/>
  <c r="JNW82" i="35"/>
  <c r="JOA82" i="35"/>
  <c r="JOD82" i="35" l="1"/>
  <c r="JOB82" i="35"/>
  <c r="JNZ82" i="35"/>
  <c r="JOE82" i="35" l="1"/>
  <c r="JOC82" i="35"/>
  <c r="JOG82" i="35"/>
  <c r="JOJ82" i="35" l="1"/>
  <c r="JOH82" i="35"/>
  <c r="JOF82" i="35"/>
  <c r="JOK82" i="35" l="1"/>
  <c r="JOI82" i="35"/>
  <c r="JOM82" i="35"/>
  <c r="JON82" i="35" l="1"/>
  <c r="JOL82" i="35"/>
  <c r="JOP82" i="35"/>
  <c r="JOQ82" i="35" l="1"/>
  <c r="JOS82" i="35"/>
  <c r="JOO82" i="35"/>
  <c r="JOV82" i="35" l="1"/>
  <c r="JOT82" i="35"/>
  <c r="JOR82" i="35"/>
  <c r="JOY82" i="35" l="1"/>
  <c r="JOW82" i="35"/>
  <c r="JOU82" i="35"/>
  <c r="JOX82" i="35" l="1"/>
  <c r="JOZ82" i="35"/>
  <c r="JPB82" i="35"/>
  <c r="JPC82" i="35" l="1"/>
  <c r="JPA82" i="35"/>
  <c r="JPE82" i="35"/>
  <c r="JPH82" i="35" l="1"/>
  <c r="JPD82" i="35"/>
  <c r="JPF82" i="35"/>
  <c r="JPI82" i="35" l="1"/>
  <c r="JPK82" i="35"/>
  <c r="JPG82" i="35"/>
  <c r="JPL82" i="35" l="1"/>
  <c r="JPJ82" i="35"/>
  <c r="JPN82" i="35"/>
  <c r="JPO82" i="35" l="1"/>
  <c r="JPM82" i="35"/>
  <c r="JPQ82" i="35"/>
  <c r="JPT82" i="35" l="1"/>
  <c r="JPR82" i="35"/>
  <c r="JPP82" i="35"/>
  <c r="JPS82" i="35" l="1"/>
  <c r="JPU82" i="35"/>
  <c r="JPW82" i="35"/>
  <c r="JPX82" i="35" l="1"/>
  <c r="JPV82" i="35"/>
  <c r="JPZ82" i="35"/>
  <c r="JQC82" i="35" l="1"/>
  <c r="JPY82" i="35"/>
  <c r="JQA82" i="35"/>
  <c r="JQD82" i="35" l="1"/>
  <c r="JQF82" i="35"/>
  <c r="JQB82" i="35"/>
  <c r="JQG82" i="35" l="1"/>
  <c r="JQE82" i="35"/>
  <c r="JQI82" i="35"/>
  <c r="JQL82" i="35" l="1"/>
  <c r="JQJ82" i="35"/>
  <c r="JQH82" i="35"/>
  <c r="JQM82" i="35" l="1"/>
  <c r="JQO82" i="35"/>
  <c r="JQK82" i="35"/>
  <c r="JQP82" i="35" l="1"/>
  <c r="JQN82" i="35"/>
  <c r="JQR82" i="35"/>
  <c r="JQS82" i="35" l="1"/>
  <c r="JQQ82" i="35"/>
  <c r="JQU82" i="35"/>
  <c r="JQV82" i="35" l="1"/>
  <c r="JQT82" i="35"/>
  <c r="JQX82" i="35"/>
  <c r="JRA82" i="35" l="1"/>
  <c r="JQY82" i="35"/>
  <c r="JQW82" i="35"/>
  <c r="JRD82" i="35" l="1"/>
  <c r="JRB82" i="35"/>
  <c r="JQZ82" i="35"/>
  <c r="JRG82" i="35" l="1"/>
  <c r="JRE82" i="35"/>
  <c r="JRC82" i="35"/>
  <c r="JRJ82" i="35" l="1"/>
  <c r="JRH82" i="35"/>
  <c r="JRF82" i="35"/>
  <c r="JRI82" i="35" l="1"/>
  <c r="JRK82" i="35"/>
  <c r="JRM82" i="35"/>
  <c r="JRN82" i="35" l="1"/>
  <c r="JRP82" i="35"/>
  <c r="JRL82" i="35"/>
  <c r="JRS82" i="35" l="1"/>
  <c r="JRQ82" i="35"/>
  <c r="JRO82" i="35"/>
  <c r="JRT82" i="35" l="1"/>
  <c r="JRR82" i="35"/>
  <c r="JRV82" i="35"/>
  <c r="JRY82" i="35" l="1"/>
  <c r="JRW82" i="35"/>
  <c r="JRU82" i="35"/>
  <c r="JRZ82" i="35" l="1"/>
  <c r="JRX82" i="35"/>
  <c r="JSB82" i="35"/>
  <c r="JSC82" i="35" l="1"/>
  <c r="JSE82" i="35"/>
  <c r="JSA82" i="35"/>
  <c r="JSF82" i="35" l="1"/>
  <c r="JSD82" i="35"/>
  <c r="JSH82" i="35"/>
  <c r="JSI82" i="35" l="1"/>
  <c r="JSG82" i="35"/>
  <c r="JSK82" i="35"/>
  <c r="JSL82" i="35" l="1"/>
  <c r="JSN82" i="35"/>
  <c r="JSJ82" i="35"/>
  <c r="JSQ82" i="35" l="1"/>
  <c r="JSO82" i="35"/>
  <c r="JSM82" i="35"/>
  <c r="JSR82" i="35" l="1"/>
  <c r="JST82" i="35"/>
  <c r="JSP82" i="35"/>
  <c r="JSU82" i="35" l="1"/>
  <c r="JSW82" i="35"/>
  <c r="JSS82" i="35"/>
  <c r="JSZ82" i="35" l="1"/>
  <c r="JSX82" i="35"/>
  <c r="JSV82" i="35"/>
  <c r="JTA82" i="35" l="1"/>
  <c r="JSY82" i="35"/>
  <c r="JTC82" i="35"/>
  <c r="JTD82" i="35" l="1"/>
  <c r="JTB82" i="35"/>
  <c r="JTF82" i="35"/>
  <c r="JTG82" i="35" l="1"/>
  <c r="JTE82" i="35"/>
  <c r="JTI82" i="35"/>
  <c r="JTJ82" i="35" l="1"/>
  <c r="JTH82" i="35"/>
  <c r="JTL82" i="35"/>
  <c r="JTK82" i="35" l="1"/>
  <c r="JTM82" i="35"/>
  <c r="JTO82" i="35"/>
  <c r="JTP82" i="35" l="1"/>
  <c r="JTR82" i="35"/>
  <c r="JTN82" i="35"/>
  <c r="JTS82" i="35" l="1"/>
  <c r="JTQ82" i="35"/>
  <c r="JTU82" i="35"/>
  <c r="JTX82" i="35" l="1"/>
  <c r="JTV82" i="35"/>
  <c r="JTT82" i="35"/>
  <c r="JTY82" i="35" l="1"/>
  <c r="JUA82" i="35"/>
  <c r="JTW82" i="35"/>
  <c r="JUD82" i="35" l="1"/>
  <c r="JUB82" i="35"/>
  <c r="JTZ82" i="35"/>
  <c r="JUG82" i="35" l="1"/>
  <c r="JUE82" i="35"/>
  <c r="JUC82" i="35"/>
  <c r="JUF82" i="35" l="1"/>
  <c r="JUH82" i="35"/>
  <c r="JUJ82" i="35"/>
  <c r="JUM82" i="35" l="1"/>
  <c r="JUI82" i="35"/>
  <c r="JUK82" i="35"/>
  <c r="JUN82" i="35" l="1"/>
  <c r="JUL82" i="35"/>
  <c r="JUP82" i="35"/>
  <c r="JUQ82" i="35" l="1"/>
  <c r="JUS82" i="35"/>
  <c r="JUO82" i="35"/>
  <c r="JUT82" i="35" l="1"/>
  <c r="JUR82" i="35"/>
  <c r="JUV82" i="35"/>
  <c r="JUW82" i="35" l="1"/>
  <c r="JUU82" i="35"/>
  <c r="JUY82" i="35"/>
  <c r="JUZ82" i="35" l="1"/>
  <c r="JUX82" i="35"/>
  <c r="JVB82" i="35"/>
  <c r="JVC82" i="35" l="1"/>
  <c r="JVA82" i="35"/>
  <c r="JVE82" i="35"/>
  <c r="JVF82" i="35" l="1"/>
  <c r="JVD82" i="35"/>
  <c r="JVH82" i="35"/>
  <c r="JVI82" i="35" l="1"/>
  <c r="JVG82" i="35"/>
  <c r="JVK82" i="35"/>
  <c r="JVJ82" i="35" l="1"/>
  <c r="JVL82" i="35"/>
  <c r="JVN82" i="35"/>
  <c r="JVM82" i="35" l="1"/>
  <c r="JVQ82" i="35"/>
  <c r="JVO82" i="35"/>
  <c r="JVR82" i="35" l="1"/>
  <c r="JVT82" i="35"/>
  <c r="JVP82" i="35"/>
  <c r="JVU82" i="35" l="1"/>
  <c r="JVS82" i="35"/>
  <c r="JVW82" i="35"/>
  <c r="JVZ82" i="35" l="1"/>
  <c r="JVX82" i="35"/>
  <c r="JVV82" i="35"/>
  <c r="JVY82" i="35" l="1"/>
  <c r="JWA82" i="35"/>
  <c r="JWC82" i="35"/>
  <c r="JWD82" i="35" l="1"/>
  <c r="JWB82" i="35"/>
  <c r="JWF82" i="35"/>
  <c r="JWI82" i="35" l="1"/>
  <c r="JWE82" i="35"/>
  <c r="JWG82" i="35"/>
  <c r="JWJ82" i="35" l="1"/>
  <c r="JWH82" i="35"/>
  <c r="JWL82" i="35"/>
  <c r="JWM82" i="35" l="1"/>
  <c r="JWK82" i="35"/>
  <c r="JWO82" i="35"/>
  <c r="JWP82" i="35" l="1"/>
  <c r="JWN82" i="35"/>
  <c r="JWR82" i="35"/>
  <c r="JWQ82" i="35" l="1"/>
  <c r="JWU82" i="35"/>
  <c r="JWS82" i="35"/>
  <c r="JWV82" i="35" l="1"/>
  <c r="JWT82" i="35"/>
  <c r="JWX82" i="35"/>
  <c r="JWY82" i="35" l="1"/>
  <c r="JXA82" i="35"/>
  <c r="JWW82" i="35"/>
  <c r="JXB82" i="35" l="1"/>
  <c r="JWZ82" i="35"/>
  <c r="JXD82" i="35"/>
  <c r="JXE82" i="35" l="1"/>
  <c r="JXG82" i="35"/>
  <c r="JXC82" i="35"/>
  <c r="JXH82" i="35" l="1"/>
  <c r="JXF82" i="35"/>
  <c r="JXJ82" i="35"/>
  <c r="JXK82" i="35" l="1"/>
  <c r="JXI82" i="35"/>
  <c r="JXM82" i="35"/>
  <c r="JXN82" i="35" l="1"/>
  <c r="JXP82" i="35"/>
  <c r="JXL82" i="35"/>
  <c r="JXQ82" i="35" l="1"/>
  <c r="JXS82" i="35"/>
  <c r="JXO82" i="35"/>
  <c r="JXT82" i="35" l="1"/>
  <c r="JXV82" i="35"/>
  <c r="JXR82" i="35"/>
  <c r="JXW82" i="35" l="1"/>
  <c r="JXY82" i="35"/>
  <c r="JXU82" i="35"/>
  <c r="JXX82" i="35" l="1"/>
  <c r="JXZ82" i="35"/>
  <c r="JYB82" i="35"/>
  <c r="JYC82" i="35" l="1"/>
  <c r="JYA82" i="35"/>
  <c r="JYE82" i="35"/>
  <c r="JYF82" i="35" l="1"/>
  <c r="JYD82" i="35"/>
  <c r="JYH82" i="35"/>
  <c r="JYK82" i="35" l="1"/>
  <c r="JYI82" i="35"/>
  <c r="JYG82" i="35"/>
  <c r="JYN82" i="35" l="1"/>
  <c r="JYL82" i="35"/>
  <c r="JYJ82" i="35"/>
  <c r="JYQ82" i="35" l="1"/>
  <c r="JYO82" i="35"/>
  <c r="JYM82" i="35"/>
  <c r="JYR82" i="35" l="1"/>
  <c r="JYT82" i="35"/>
  <c r="JYP82" i="35"/>
  <c r="JYW82" i="35" l="1"/>
  <c r="JYU82" i="35"/>
  <c r="JYS82" i="35"/>
  <c r="JYX82" i="35" l="1"/>
  <c r="JYV82" i="35"/>
  <c r="JYZ82" i="35"/>
  <c r="JZA82" i="35" l="1"/>
  <c r="JYY82" i="35"/>
  <c r="JZC82" i="35"/>
  <c r="JZD82" i="35" l="1"/>
  <c r="JZF82" i="35"/>
  <c r="JZB82" i="35"/>
  <c r="JZI82" i="35" l="1"/>
  <c r="JZE82" i="35"/>
  <c r="JZG82" i="35"/>
  <c r="JZJ82" i="35" l="1"/>
  <c r="JZL82" i="35"/>
  <c r="JZH82" i="35"/>
  <c r="JZM82" i="35" l="1"/>
  <c r="JZO82" i="35"/>
  <c r="JZK82" i="35"/>
  <c r="JZP82" i="35" l="1"/>
  <c r="JZN82" i="35"/>
  <c r="JZR82" i="35"/>
  <c r="JZU82" i="35" l="1"/>
  <c r="JZS82" i="35"/>
  <c r="JZQ82" i="35"/>
  <c r="JZV82" i="35" l="1"/>
  <c r="JZX82" i="35"/>
  <c r="JZT82" i="35"/>
  <c r="JZY82" i="35" l="1"/>
  <c r="JZW82" i="35"/>
  <c r="KAA82" i="35"/>
  <c r="KAB82" i="35" l="1"/>
  <c r="KAD82" i="35"/>
  <c r="JZZ82" i="35"/>
  <c r="KAE82" i="35" l="1"/>
  <c r="KAC82" i="35"/>
  <c r="KAG82" i="35"/>
  <c r="KAH82" i="35" l="1"/>
  <c r="KAF82" i="35"/>
  <c r="KAJ82" i="35"/>
  <c r="KAK82" i="35" l="1"/>
  <c r="KAI82" i="35"/>
  <c r="KAM82" i="35"/>
  <c r="KAN82" i="35" l="1"/>
  <c r="KAL82" i="35"/>
  <c r="KAP82" i="35"/>
  <c r="KAS82" i="35" l="1"/>
  <c r="KAO82" i="35"/>
  <c r="KAQ82" i="35"/>
  <c r="KAT82" i="35" l="1"/>
  <c r="KAV82" i="35"/>
  <c r="KAR82" i="35"/>
  <c r="KAW82" i="35" l="1"/>
  <c r="KAY82" i="35"/>
  <c r="KAU82" i="35"/>
  <c r="KAZ82" i="35" l="1"/>
  <c r="KBB82" i="35"/>
  <c r="KAX82" i="35"/>
  <c r="KBC82" i="35" l="1"/>
  <c r="KBA82" i="35"/>
  <c r="KBE82" i="35"/>
  <c r="KBF82" i="35" l="1"/>
  <c r="KBD82" i="35"/>
  <c r="KBH82" i="35"/>
  <c r="KBI82" i="35" l="1"/>
  <c r="KBK82" i="35"/>
  <c r="KBG82" i="35"/>
  <c r="KBL82" i="35" l="1"/>
  <c r="KBN82" i="35"/>
  <c r="KBJ82" i="35"/>
  <c r="KBO82" i="35" l="1"/>
  <c r="KBQ82" i="35"/>
  <c r="KBM82" i="35"/>
  <c r="KBP82" i="35" l="1"/>
  <c r="KBR82" i="35"/>
  <c r="KBT82" i="35"/>
  <c r="KBU82" i="35" l="1"/>
  <c r="KBW82" i="35"/>
  <c r="KBS82" i="35"/>
  <c r="KBZ82" i="35" l="1"/>
  <c r="KBX82" i="35"/>
  <c r="KBV82" i="35"/>
  <c r="KCA82" i="35" l="1"/>
  <c r="KBY82" i="35"/>
  <c r="KCC82" i="35"/>
  <c r="KCB82" i="35" l="1"/>
  <c r="KCD82" i="35"/>
  <c r="KCF82" i="35"/>
  <c r="KCG82" i="35" l="1"/>
  <c r="KCE82" i="35"/>
  <c r="KCI82" i="35"/>
  <c r="KCL82" i="35" l="1"/>
  <c r="KCJ82" i="35"/>
  <c r="KCH82" i="35"/>
  <c r="KCM82" i="35" l="1"/>
  <c r="KCO82" i="35"/>
  <c r="KCK82" i="35"/>
  <c r="KCP82" i="35" l="1"/>
  <c r="KCN82" i="35"/>
  <c r="KCR82" i="35"/>
  <c r="KCU82" i="35" l="1"/>
  <c r="KCS82" i="35"/>
  <c r="KCQ82" i="35"/>
  <c r="KCV82" i="35" l="1"/>
  <c r="KCX82" i="35"/>
  <c r="KCT82" i="35"/>
  <c r="KCY82" i="35" l="1"/>
  <c r="KDA82" i="35"/>
  <c r="KCW82" i="35"/>
  <c r="KDD82" i="35" l="1"/>
  <c r="KDB82" i="35"/>
  <c r="KCZ82" i="35"/>
  <c r="KDE82" i="35" l="1"/>
  <c r="KDG82" i="35"/>
  <c r="KDC82" i="35"/>
  <c r="KDH82" i="35" l="1"/>
  <c r="KDF82" i="35"/>
  <c r="KDJ82" i="35"/>
  <c r="KDK82" i="35" l="1"/>
  <c r="KDM82" i="35"/>
  <c r="KDI82" i="35"/>
  <c r="KDN82" i="35" l="1"/>
  <c r="KDP82" i="35"/>
  <c r="KDL82" i="35"/>
  <c r="KDO82" i="35" l="1"/>
  <c r="KDS82" i="35"/>
  <c r="KDQ82" i="35"/>
  <c r="KDT82" i="35" l="1"/>
  <c r="KDV82" i="35"/>
  <c r="KDR82" i="35"/>
  <c r="KDW82" i="35" l="1"/>
  <c r="KDU82" i="35"/>
  <c r="KDY82" i="35"/>
  <c r="KEB82" i="35" l="1"/>
  <c r="KDZ82" i="35"/>
  <c r="KDX82" i="35"/>
  <c r="KEC82" i="35" l="1"/>
  <c r="KEE82" i="35"/>
  <c r="KEA82" i="35"/>
  <c r="KEF82" i="35" l="1"/>
  <c r="KED82" i="35"/>
  <c r="KEH82" i="35"/>
  <c r="KEK82" i="35" l="1"/>
  <c r="KEG82" i="35"/>
  <c r="KEI82" i="35"/>
  <c r="KEN82" i="35" l="1"/>
  <c r="KEJ82" i="35"/>
  <c r="KEL82" i="35"/>
  <c r="KEO82" i="35" l="1"/>
  <c r="KEM82" i="35"/>
  <c r="KEQ82" i="35"/>
  <c r="KET82" i="35" l="1"/>
  <c r="KER82" i="35"/>
  <c r="KEP82" i="35"/>
  <c r="KEU82" i="35" l="1"/>
  <c r="KES82" i="35"/>
  <c r="KEW82" i="35"/>
  <c r="KEZ82" i="35" l="1"/>
  <c r="KEX82" i="35"/>
  <c r="KEV82" i="35"/>
  <c r="KFC82" i="35" l="1"/>
  <c r="KFA82" i="35"/>
  <c r="KEY82" i="35"/>
  <c r="KFD82" i="35" l="1"/>
  <c r="KFB82" i="35"/>
  <c r="KFF82" i="35"/>
  <c r="KFG82" i="35" l="1"/>
  <c r="KFE82" i="35"/>
  <c r="KFI82" i="35"/>
  <c r="KFH82" i="35" l="1"/>
  <c r="KFL82" i="35"/>
  <c r="KFJ82" i="35"/>
  <c r="KFM82" i="35" l="1"/>
  <c r="KFK82" i="35"/>
  <c r="KFO82" i="35"/>
  <c r="KFR82" i="35" l="1"/>
  <c r="KFP82" i="35"/>
  <c r="KFN82" i="35"/>
  <c r="KFU82" i="35" l="1"/>
  <c r="KFS82" i="35"/>
  <c r="KFQ82" i="35"/>
  <c r="KFX82" i="35" l="1"/>
  <c r="KFV82" i="35"/>
  <c r="KFT82" i="35"/>
  <c r="KGA82" i="35" l="1"/>
  <c r="KFY82" i="35"/>
  <c r="KFW82" i="35"/>
  <c r="KGD82" i="35" l="1"/>
  <c r="KGB82" i="35"/>
  <c r="KFZ82" i="35"/>
  <c r="KGG82" i="35" l="1"/>
  <c r="KGC82" i="35"/>
  <c r="KGE82" i="35"/>
  <c r="KGJ82" i="35" l="1"/>
  <c r="KGF82" i="35"/>
  <c r="KGH82" i="35"/>
  <c r="KGM82" i="35" l="1"/>
  <c r="KGK82" i="35"/>
  <c r="KGI82" i="35"/>
  <c r="KGP82" i="35" l="1"/>
  <c r="KGN82" i="35"/>
  <c r="KGL82" i="35"/>
  <c r="KGQ82" i="35" l="1"/>
  <c r="KGS82" i="35"/>
  <c r="KGO82" i="35"/>
  <c r="KGT82" i="35" l="1"/>
  <c r="KGV82" i="35"/>
  <c r="KGR82" i="35"/>
  <c r="KGW82" i="35" l="1"/>
  <c r="KGY82" i="35"/>
  <c r="KGU82" i="35"/>
  <c r="KGZ82" i="35" l="1"/>
  <c r="KHB82" i="35"/>
  <c r="KGX82" i="35"/>
  <c r="KHC82" i="35" l="1"/>
  <c r="KHA82" i="35"/>
  <c r="KHE82" i="35"/>
  <c r="KHF82" i="35" l="1"/>
  <c r="KHH82" i="35"/>
  <c r="KHD82" i="35"/>
  <c r="KHI82" i="35" l="1"/>
  <c r="KHG82" i="35"/>
  <c r="KHK82" i="35"/>
  <c r="KHN82" i="35" l="1"/>
  <c r="KHL82" i="35"/>
  <c r="KHJ82" i="35"/>
  <c r="KHO82" i="35" l="1"/>
  <c r="KHQ82" i="35"/>
  <c r="KHM82" i="35"/>
  <c r="KHT82" i="35" l="1"/>
  <c r="KHR82" i="35"/>
  <c r="KHP82" i="35"/>
  <c r="KHU82" i="35" l="1"/>
  <c r="KHW82" i="35"/>
  <c r="KHS82" i="35"/>
  <c r="KHX82" i="35" l="1"/>
  <c r="KHZ82" i="35"/>
  <c r="KHV82" i="35"/>
  <c r="KIA82" i="35" l="1"/>
  <c r="KHY82" i="35"/>
  <c r="KIC82" i="35"/>
  <c r="KID82" i="35" l="1"/>
  <c r="KIF82" i="35"/>
  <c r="KIB82" i="35"/>
  <c r="KIE82" i="35" l="1"/>
  <c r="KII82" i="35"/>
  <c r="KIG82" i="35"/>
  <c r="KIJ82" i="35" l="1"/>
  <c r="KIH82" i="35"/>
  <c r="KIL82" i="35"/>
  <c r="KIM82" i="35" l="1"/>
  <c r="KIK82" i="35"/>
  <c r="KIO82" i="35"/>
  <c r="KIP82" i="35" l="1"/>
  <c r="KIN82" i="35"/>
  <c r="KIR82" i="35"/>
  <c r="KIS82" i="35" l="1"/>
  <c r="KIU82" i="35"/>
  <c r="KIQ82" i="35"/>
  <c r="KIV82" i="35" l="1"/>
  <c r="KIT82" i="35"/>
  <c r="KIX82" i="35"/>
  <c r="KJA82" i="35" l="1"/>
  <c r="KIW82" i="35"/>
  <c r="KIY82" i="35"/>
  <c r="KJB82" i="35" l="1"/>
  <c r="KIZ82" i="35"/>
  <c r="KJD82" i="35"/>
  <c r="KJE82" i="35" l="1"/>
  <c r="KJC82" i="35"/>
  <c r="KJG82" i="35"/>
  <c r="KJJ82" i="35" l="1"/>
  <c r="KJH82" i="35"/>
  <c r="KJF82" i="35"/>
  <c r="KJI82" i="35" l="1"/>
  <c r="KJM82" i="35"/>
  <c r="KJK82" i="35"/>
  <c r="KJN82" i="35" l="1"/>
  <c r="KJL82" i="35"/>
  <c r="KJP82" i="35"/>
  <c r="KJS82" i="35" l="1"/>
  <c r="KJQ82" i="35"/>
  <c r="KJO82" i="35"/>
  <c r="KJV82" i="35" l="1"/>
  <c r="KJR82" i="35"/>
  <c r="KJT82" i="35"/>
  <c r="KJW82" i="35" l="1"/>
  <c r="KJU82" i="35"/>
  <c r="KJY82" i="35"/>
  <c r="KJZ82" i="35" l="1"/>
  <c r="KJX82" i="35"/>
  <c r="KKB82" i="35"/>
  <c r="KKC82" i="35" l="1"/>
  <c r="KKA82" i="35"/>
  <c r="KKE82" i="35"/>
  <c r="KKH82" i="35" l="1"/>
  <c r="KKD82" i="35"/>
  <c r="KKF82" i="35"/>
  <c r="KKK82" i="35" l="1"/>
  <c r="KKI82" i="35"/>
  <c r="KKG82" i="35"/>
  <c r="KKL82" i="35" l="1"/>
  <c r="KKN82" i="35"/>
  <c r="KKJ82" i="35"/>
  <c r="KKO82" i="35" l="1"/>
  <c r="KKQ82" i="35"/>
  <c r="KKM82" i="35"/>
  <c r="KKT82" i="35" l="1"/>
  <c r="KKP82" i="35"/>
  <c r="KKR82" i="35"/>
  <c r="KKU82" i="35" l="1"/>
  <c r="KKW82" i="35"/>
  <c r="KKS82" i="35"/>
  <c r="KKZ82" i="35" l="1"/>
  <c r="KKX82" i="35"/>
  <c r="KKV82" i="35"/>
  <c r="KLA82" i="35" l="1"/>
  <c r="KLC82" i="35"/>
  <c r="KKY82" i="35"/>
  <c r="KLF82" i="35" l="1"/>
  <c r="KLD82" i="35"/>
  <c r="KLB82" i="35"/>
  <c r="KLI82" i="35" l="1"/>
  <c r="KLE82" i="35"/>
  <c r="KLG82" i="35"/>
  <c r="KLJ82" i="35" l="1"/>
  <c r="KLL82" i="35"/>
  <c r="KLH82" i="35"/>
  <c r="KLM82" i="35" l="1"/>
  <c r="KLK82" i="35"/>
  <c r="KLO82" i="35"/>
  <c r="KLR82" i="35" l="1"/>
  <c r="KLP82" i="35"/>
  <c r="KLN82" i="35"/>
  <c r="KLU82" i="35" l="1"/>
  <c r="KLS82" i="35"/>
  <c r="KLQ82" i="35"/>
  <c r="KLV82" i="35" l="1"/>
  <c r="KLX82" i="35"/>
  <c r="KLT82" i="35"/>
  <c r="KLY82" i="35" l="1"/>
  <c r="KLW82" i="35"/>
  <c r="KMA82" i="35"/>
  <c r="KMD82" i="35" l="1"/>
  <c r="KMB82" i="35"/>
  <c r="KLZ82" i="35"/>
  <c r="KME82" i="35" l="1"/>
  <c r="KMC82" i="35"/>
  <c r="KMG82" i="35"/>
  <c r="KMH82" i="35" l="1"/>
  <c r="KMF82" i="35"/>
  <c r="KMJ82" i="35"/>
  <c r="KMK82" i="35" l="1"/>
  <c r="KMI82" i="35"/>
  <c r="KMM82" i="35"/>
  <c r="KMN82" i="35" l="1"/>
  <c r="KML82" i="35"/>
  <c r="KMP82" i="35"/>
  <c r="KMQ82" i="35" l="1"/>
  <c r="KMO82" i="35"/>
  <c r="KMS82" i="35"/>
  <c r="KMT82" i="35" l="1"/>
  <c r="KMV82" i="35"/>
  <c r="KMR82" i="35"/>
  <c r="KMW82" i="35" l="1"/>
  <c r="KMU82" i="35"/>
  <c r="KMY82" i="35"/>
  <c r="KNB82" i="35" l="1"/>
  <c r="KMX82" i="35"/>
  <c r="KMZ82" i="35"/>
  <c r="KNC82" i="35" l="1"/>
  <c r="KNA82" i="35"/>
  <c r="KNE82" i="35"/>
  <c r="KNF82" i="35" l="1"/>
  <c r="KND82" i="35"/>
  <c r="KNH82" i="35"/>
  <c r="KNK82" i="35" l="1"/>
  <c r="KNG82" i="35"/>
  <c r="KNI82" i="35"/>
  <c r="KNN82" i="35" l="1"/>
  <c r="KNJ82" i="35"/>
  <c r="KNL82" i="35"/>
  <c r="KNO82" i="35" l="1"/>
  <c r="KNM82" i="35"/>
  <c r="KNQ82" i="35"/>
  <c r="KNR82" i="35" l="1"/>
  <c r="KNP82" i="35"/>
  <c r="KNT82" i="35"/>
  <c r="KNW82" i="35" l="1"/>
  <c r="KNU82" i="35"/>
  <c r="KNS82" i="35"/>
  <c r="KNX82" i="35" l="1"/>
  <c r="KNZ82" i="35"/>
  <c r="KNV82" i="35"/>
  <c r="KOC82" i="35" l="1"/>
  <c r="KOA82" i="35"/>
  <c r="KNY82" i="35"/>
  <c r="KOF82" i="35" l="1"/>
  <c r="KOD82" i="35"/>
  <c r="KOB82" i="35"/>
  <c r="KOG82" i="35" l="1"/>
  <c r="KOI82" i="35"/>
  <c r="KOE82" i="35"/>
  <c r="KOL82" i="35" l="1"/>
  <c r="KOJ82" i="35"/>
  <c r="KOH82" i="35"/>
  <c r="KOO82" i="35" l="1"/>
  <c r="KOM82" i="35"/>
  <c r="KOK82" i="35"/>
  <c r="KOP82" i="35" l="1"/>
  <c r="KOR82" i="35"/>
  <c r="KON82" i="35"/>
  <c r="KOS82" i="35" l="1"/>
  <c r="KOQ82" i="35"/>
  <c r="KOU82" i="35"/>
  <c r="KOV82" i="35" l="1"/>
  <c r="KOT82" i="35"/>
  <c r="KOX82" i="35"/>
  <c r="KOY82" i="35" l="1"/>
  <c r="KOW82" i="35"/>
  <c r="KPA82" i="35"/>
  <c r="KPB82" i="35" l="1"/>
  <c r="KPD82" i="35"/>
  <c r="KOZ82" i="35"/>
  <c r="KPE82" i="35" l="1"/>
  <c r="KPC82" i="35"/>
  <c r="KPG82" i="35"/>
  <c r="KPJ82" i="35" l="1"/>
  <c r="KPH82" i="35"/>
  <c r="KPF82" i="35"/>
  <c r="KPK82" i="35" l="1"/>
  <c r="KPM82" i="35"/>
  <c r="KPI82" i="35"/>
  <c r="KPN82" i="35" l="1"/>
  <c r="KPL82" i="35"/>
  <c r="KPP82" i="35"/>
  <c r="KPQ82" i="35" l="1"/>
  <c r="KPO82" i="35"/>
  <c r="KPS82" i="35"/>
  <c r="KPV82" i="35" l="1"/>
  <c r="KPT82" i="35"/>
  <c r="KPR82" i="35"/>
  <c r="KPW82" i="35" l="1"/>
  <c r="KPU82" i="35"/>
  <c r="KPY82" i="35"/>
  <c r="KPZ82" i="35" l="1"/>
  <c r="KPX82" i="35"/>
  <c r="KQB82" i="35"/>
  <c r="KQC82" i="35" l="1"/>
  <c r="KQE82" i="35"/>
  <c r="KQA82" i="35"/>
  <c r="KQF82" i="35" l="1"/>
  <c r="KQH82" i="35"/>
  <c r="KQD82" i="35"/>
  <c r="KQK82" i="35" l="1"/>
  <c r="KQI82" i="35"/>
  <c r="KQG82" i="35"/>
  <c r="KQJ82" i="35" l="1"/>
  <c r="KQL82" i="35"/>
  <c r="KQN82" i="35"/>
  <c r="KQQ82" i="35" l="1"/>
  <c r="KQM82" i="35"/>
  <c r="KQO82" i="35"/>
  <c r="KQR82" i="35" l="1"/>
  <c r="KQP82" i="35"/>
  <c r="KQT82" i="35"/>
  <c r="KQW82" i="35" l="1"/>
  <c r="KQU82" i="35"/>
  <c r="KQS82" i="35"/>
  <c r="KQX82" i="35" l="1"/>
  <c r="KQZ82" i="35"/>
  <c r="KQV82" i="35"/>
  <c r="KRA82" i="35" l="1"/>
  <c r="KQY82" i="35"/>
  <c r="KRC82" i="35"/>
  <c r="KRD82" i="35" l="1"/>
  <c r="KRF82" i="35"/>
  <c r="KRB82" i="35"/>
  <c r="KRE82" i="35" l="1"/>
  <c r="KRG82" i="35"/>
  <c r="KRI82" i="35"/>
  <c r="KRJ82" i="35" l="1"/>
  <c r="KRL82" i="35"/>
  <c r="KRH82" i="35"/>
  <c r="KRO82" i="35" l="1"/>
  <c r="KRM82" i="35"/>
  <c r="KRK82" i="35"/>
  <c r="KRR82" i="35" l="1"/>
  <c r="KRN82" i="35"/>
  <c r="KRP82" i="35"/>
  <c r="KRS82" i="35" l="1"/>
  <c r="KRQ82" i="35"/>
  <c r="KRU82" i="35"/>
  <c r="KRX82" i="35" l="1"/>
  <c r="KRV82" i="35"/>
  <c r="KRT82" i="35"/>
  <c r="KSA82" i="35" l="1"/>
  <c r="KRY82" i="35"/>
  <c r="KRW82" i="35"/>
  <c r="KSD82" i="35" l="1"/>
  <c r="KRZ82" i="35"/>
  <c r="KSB82" i="35"/>
  <c r="KSE82" i="35" l="1"/>
  <c r="KSC82" i="35"/>
  <c r="KSG82" i="35"/>
  <c r="KSJ82" i="35" l="1"/>
  <c r="KSH82" i="35"/>
  <c r="KSF82" i="35"/>
  <c r="KSM82" i="35" l="1"/>
  <c r="KSK82" i="35"/>
  <c r="KSI82" i="35"/>
  <c r="KSN82" i="35" l="1"/>
  <c r="KSL82" i="35"/>
  <c r="KSP82" i="35"/>
  <c r="KSQ82" i="35" l="1"/>
  <c r="KSS82" i="35"/>
  <c r="KSO82" i="35"/>
  <c r="KST82" i="35" l="1"/>
  <c r="KSR82" i="35"/>
  <c r="KSV82" i="35"/>
  <c r="KSY82" i="35" l="1"/>
  <c r="KSW82" i="35"/>
  <c r="KSU82" i="35"/>
  <c r="KSZ82" i="35" l="1"/>
  <c r="KTB82" i="35"/>
  <c r="KSX82" i="35"/>
  <c r="KTC82" i="35" l="1"/>
  <c r="KTA82" i="35"/>
  <c r="KTE82" i="35"/>
  <c r="KTF82" i="35" l="1"/>
  <c r="KTH82" i="35"/>
  <c r="KTD82" i="35"/>
  <c r="KTI82" i="35" l="1"/>
  <c r="KTK82" i="35"/>
  <c r="KTG82" i="35"/>
  <c r="KTL82" i="35" l="1"/>
  <c r="KTJ82" i="35"/>
  <c r="KTN82" i="35"/>
  <c r="KTQ82" i="35" l="1"/>
  <c r="KTO82" i="35"/>
  <c r="KTM82" i="35"/>
  <c r="KTR82" i="35" l="1"/>
  <c r="KTP82" i="35"/>
  <c r="KTT82" i="35"/>
  <c r="KTU82" i="35" l="1"/>
  <c r="KTW82" i="35"/>
  <c r="KTS82" i="35"/>
  <c r="KTZ82" i="35" l="1"/>
  <c r="KTV82" i="35"/>
  <c r="KTX82" i="35"/>
  <c r="KUC82" i="35" l="1"/>
  <c r="KUA82" i="35"/>
  <c r="KTY82" i="35"/>
  <c r="KUD82" i="35" l="1"/>
  <c r="KUB82" i="35"/>
  <c r="KUF82" i="35"/>
  <c r="KUG82" i="35" l="1"/>
  <c r="KUI82" i="35"/>
  <c r="KUE82" i="35"/>
  <c r="KUL82" i="35" l="1"/>
  <c r="KUJ82" i="35"/>
  <c r="KUH82" i="35"/>
  <c r="KUM82" i="35" l="1"/>
  <c r="KUO82" i="35"/>
  <c r="KUK82" i="35"/>
  <c r="KUP82" i="35" l="1"/>
  <c r="KUN82" i="35"/>
  <c r="KUR82" i="35"/>
  <c r="KUU82" i="35" l="1"/>
  <c r="KUQ82" i="35"/>
  <c r="KUS82" i="35"/>
  <c r="KUX82" i="35" l="1"/>
  <c r="KUT82" i="35"/>
  <c r="KUV82" i="35"/>
  <c r="KVA82" i="35" l="1"/>
  <c r="KUY82" i="35"/>
  <c r="KUW82" i="35"/>
  <c r="KVD82" i="35" l="1"/>
  <c r="KVB82" i="35"/>
  <c r="KUZ82" i="35"/>
  <c r="KVG82" i="35" l="1"/>
  <c r="KVE82" i="35"/>
  <c r="KVC82" i="35"/>
  <c r="KVH82" i="35" l="1"/>
  <c r="KVF82" i="35"/>
  <c r="KVJ82" i="35"/>
  <c r="KVK82" i="35" l="1"/>
  <c r="KVM82" i="35"/>
  <c r="KVI82" i="35"/>
  <c r="KVP82" i="35" l="1"/>
  <c r="KVN82" i="35"/>
  <c r="KVL82" i="35"/>
  <c r="KVS82" i="35" l="1"/>
  <c r="KVO82" i="35"/>
  <c r="KVQ82" i="35"/>
  <c r="KVT82" i="35" l="1"/>
  <c r="KVV82" i="35"/>
  <c r="KVR82" i="35"/>
  <c r="KVY82" i="35" l="1"/>
  <c r="KVW82" i="35"/>
  <c r="KVU82" i="35"/>
  <c r="KVZ82" i="35" l="1"/>
  <c r="KWB82" i="35"/>
  <c r="KVX82" i="35"/>
  <c r="KWC82" i="35" l="1"/>
  <c r="KWE82" i="35"/>
  <c r="KWA82" i="35"/>
  <c r="KWF82" i="35" l="1"/>
  <c r="KWH82" i="35"/>
  <c r="KWD82" i="35"/>
  <c r="KWI82" i="35" l="1"/>
  <c r="KWK82" i="35"/>
  <c r="KWG82" i="35"/>
  <c r="KWL82" i="35" l="1"/>
  <c r="KWJ82" i="35"/>
  <c r="KWN82" i="35"/>
  <c r="KWO82" i="35" l="1"/>
  <c r="KWM82" i="35"/>
  <c r="KWQ82" i="35"/>
  <c r="KWR82" i="35" l="1"/>
  <c r="KWT82" i="35"/>
  <c r="KWP82" i="35"/>
  <c r="KWU82" i="35" l="1"/>
  <c r="KWW82" i="35"/>
  <c r="KWS82" i="35"/>
  <c r="KWZ82" i="35" l="1"/>
  <c r="KWX82" i="35"/>
  <c r="KWV82" i="35"/>
  <c r="KXA82" i="35" l="1"/>
  <c r="KWY82" i="35"/>
  <c r="KXC82" i="35"/>
  <c r="KXD82" i="35" l="1"/>
  <c r="KXF82" i="35"/>
  <c r="KXB82" i="35"/>
  <c r="KXI82" i="35" l="1"/>
  <c r="KXE82" i="35"/>
  <c r="KXG82" i="35"/>
  <c r="KXL82" i="35" l="1"/>
  <c r="KXJ82" i="35"/>
  <c r="KXH82" i="35"/>
  <c r="KXM82" i="35" l="1"/>
  <c r="KXK82" i="35"/>
  <c r="KXO82" i="35"/>
  <c r="KXR82" i="35" l="1"/>
  <c r="KXP82" i="35"/>
  <c r="KXN82" i="35"/>
  <c r="KXS82" i="35" l="1"/>
  <c r="KXU82" i="35"/>
  <c r="KXQ82" i="35"/>
  <c r="KXX82" i="35" l="1"/>
  <c r="KXV82" i="35"/>
  <c r="KXT82" i="35"/>
  <c r="KXY82" i="35" l="1"/>
  <c r="KYA82" i="35"/>
  <c r="KXW82" i="35"/>
  <c r="KYB82" i="35" l="1"/>
  <c r="KXZ82" i="35"/>
  <c r="KYD82" i="35"/>
  <c r="KYG82" i="35" l="1"/>
  <c r="KYE82" i="35"/>
  <c r="KYC82" i="35"/>
  <c r="KYJ82" i="35" l="1"/>
  <c r="KYH82" i="35"/>
  <c r="KYF82" i="35"/>
  <c r="KYM82" i="35" l="1"/>
  <c r="KYK82" i="35"/>
  <c r="KYI82" i="35"/>
  <c r="KYN82" i="35" l="1"/>
  <c r="KYP82" i="35"/>
  <c r="KYL82" i="35"/>
  <c r="KYQ82" i="35" l="1"/>
  <c r="KYS82" i="35"/>
  <c r="KYO82" i="35"/>
  <c r="KYV82" i="35" l="1"/>
  <c r="KYT82" i="35"/>
  <c r="KYR82" i="35"/>
  <c r="KYW82" i="35" l="1"/>
  <c r="KYY82" i="35"/>
  <c r="KYU82" i="35"/>
  <c r="KYZ82" i="35" l="1"/>
  <c r="KZB82" i="35"/>
  <c r="KYX82" i="35"/>
  <c r="KZC82" i="35" l="1"/>
  <c r="KZA82" i="35"/>
  <c r="KZE82" i="35"/>
  <c r="KZF82" i="35" l="1"/>
  <c r="KZD82" i="35"/>
  <c r="KZH82" i="35"/>
  <c r="KZI82" i="35" l="1"/>
  <c r="KZG82" i="35"/>
  <c r="KZK82" i="35"/>
  <c r="KZN82" i="35" l="1"/>
  <c r="KZL82" i="35"/>
  <c r="KZJ82" i="35"/>
  <c r="KZQ82" i="35" l="1"/>
  <c r="KZO82" i="35"/>
  <c r="KZM82" i="35"/>
  <c r="KZT82" i="35" l="1"/>
  <c r="KZR82" i="35"/>
  <c r="KZP82" i="35"/>
  <c r="KZW82" i="35" l="1"/>
  <c r="KZS82" i="35"/>
  <c r="KZU82" i="35"/>
  <c r="KZX82" i="35" l="1"/>
  <c r="KZZ82" i="35"/>
  <c r="KZV82" i="35"/>
  <c r="LAC82" i="35" l="1"/>
  <c r="LAA82" i="35"/>
  <c r="KZY82" i="35"/>
  <c r="LAF82" i="35" l="1"/>
  <c r="LAD82" i="35"/>
  <c r="LAB82" i="35"/>
  <c r="LAE82" i="35" l="1"/>
  <c r="LAI82" i="35"/>
  <c r="LAG82" i="35"/>
  <c r="LAL82" i="35" l="1"/>
  <c r="LAJ82" i="35"/>
  <c r="LAH82" i="35"/>
  <c r="LAO82" i="35" l="1"/>
  <c r="LAK82" i="35"/>
  <c r="LAM82" i="35"/>
  <c r="LAP82" i="35" l="1"/>
  <c r="LAN82" i="35"/>
  <c r="LAR82" i="35"/>
  <c r="LAU82" i="35" l="1"/>
  <c r="LAS82" i="35"/>
  <c r="LAQ82" i="35"/>
  <c r="LAV82" i="35" l="1"/>
  <c r="LAT82" i="35"/>
  <c r="LAX82" i="35"/>
  <c r="LAY82" i="35" l="1"/>
  <c r="LBA82" i="35"/>
  <c r="LAW82" i="35"/>
  <c r="LBD82" i="35" l="1"/>
  <c r="LBB82" i="35"/>
  <c r="LAZ82" i="35"/>
  <c r="LBE82" i="35" l="1"/>
  <c r="LBG82" i="35"/>
  <c r="LBC82" i="35"/>
  <c r="LBH82" i="35" l="1"/>
  <c r="LBJ82" i="35"/>
  <c r="LBF82" i="35"/>
  <c r="LBK82" i="35" l="1"/>
  <c r="LBI82" i="35"/>
  <c r="LBM82" i="35"/>
  <c r="LBN82" i="35" l="1"/>
  <c r="LBL82" i="35"/>
  <c r="LBP82" i="35"/>
  <c r="LBS82" i="35" l="1"/>
  <c r="LBQ82" i="35"/>
  <c r="LBO82" i="35"/>
  <c r="LBR82" i="35" l="1"/>
  <c r="LBV82" i="35"/>
  <c r="LBT82" i="35"/>
  <c r="LBW82" i="35" l="1"/>
  <c r="LBY82" i="35"/>
  <c r="LBU82" i="35"/>
  <c r="LBZ82" i="35" l="1"/>
  <c r="LBX82" i="35"/>
  <c r="LCB82" i="35"/>
  <c r="LCE82" i="35" l="1"/>
  <c r="LCA82" i="35"/>
  <c r="LCC82" i="35"/>
  <c r="LCH82" i="35" l="1"/>
  <c r="LCF82" i="35"/>
  <c r="LCD82" i="35"/>
  <c r="LCI82" i="35" l="1"/>
  <c r="LCG82" i="35"/>
  <c r="LCK82" i="35"/>
  <c r="LCN82" i="35" l="1"/>
  <c r="LCL82" i="35"/>
  <c r="LCJ82" i="35"/>
  <c r="LCQ82" i="35" l="1"/>
  <c r="LCO82" i="35"/>
  <c r="LCM82" i="35"/>
  <c r="LCT82" i="35" l="1"/>
  <c r="LCR82" i="35"/>
  <c r="LCP82" i="35"/>
  <c r="LCU82" i="35" l="1"/>
  <c r="LCW82" i="35"/>
  <c r="LCS82" i="35"/>
  <c r="LCZ82" i="35" l="1"/>
  <c r="LCX82" i="35"/>
  <c r="LCV82" i="35"/>
  <c r="LDA82" i="35" l="1"/>
  <c r="LDC82" i="35"/>
  <c r="LCY82" i="35"/>
  <c r="LDD82" i="35" l="1"/>
  <c r="LDF82" i="35"/>
  <c r="LDB82" i="35"/>
  <c r="LDG82" i="35" l="1"/>
  <c r="LDI82" i="35"/>
  <c r="LDE82" i="35"/>
  <c r="LDJ82" i="35" l="1"/>
  <c r="LDL82" i="35"/>
  <c r="LDH82" i="35"/>
  <c r="LDM82" i="35" l="1"/>
  <c r="LDK82" i="35"/>
  <c r="LDO82" i="35"/>
  <c r="LDP82" i="35" l="1"/>
  <c r="LDN82" i="35"/>
  <c r="LDR82" i="35"/>
  <c r="LDS82" i="35" l="1"/>
  <c r="LDQ82" i="35"/>
  <c r="LDU82" i="35"/>
  <c r="LDV82" i="35" l="1"/>
  <c r="LDX82" i="35"/>
  <c r="LDT82" i="35"/>
  <c r="LEA82" i="35" l="1"/>
  <c r="LDY82" i="35"/>
  <c r="LDW82" i="35"/>
  <c r="LED82" i="35" l="1"/>
  <c r="LDZ82" i="35"/>
  <c r="LEB82" i="35"/>
  <c r="LEG82" i="35" l="1"/>
  <c r="LEE82" i="35"/>
  <c r="LEC82" i="35"/>
  <c r="LEJ82" i="35" l="1"/>
  <c r="LEH82" i="35"/>
  <c r="LEF82" i="35"/>
  <c r="LEK82" i="35" l="1"/>
  <c r="LEI82" i="35"/>
  <c r="LEM82" i="35"/>
  <c r="LEN82" i="35" l="1"/>
  <c r="LEP82" i="35"/>
  <c r="LEL82" i="35"/>
  <c r="LEQ82" i="35" l="1"/>
  <c r="LES82" i="35"/>
  <c r="LEO82" i="35"/>
  <c r="LET82" i="35" l="1"/>
  <c r="LEV82" i="35"/>
  <c r="LER82" i="35"/>
  <c r="LEW82" i="35" l="1"/>
  <c r="LEU82" i="35"/>
  <c r="LEY82" i="35"/>
  <c r="LEX82" i="35" l="1"/>
  <c r="LEZ82" i="35"/>
  <c r="LFB82" i="35"/>
  <c r="LFC82" i="35" l="1"/>
  <c r="LFA82" i="35"/>
  <c r="LFE82" i="35"/>
  <c r="LFD82" i="35" l="1"/>
  <c r="LFH82" i="35"/>
  <c r="LFF82" i="35"/>
  <c r="LFI82" i="35" l="1"/>
  <c r="LFK82" i="35"/>
  <c r="LFG82" i="35"/>
  <c r="LFJ82" i="35" l="1"/>
  <c r="LFN82" i="35"/>
  <c r="LFL82" i="35"/>
  <c r="LFQ82" i="35" l="1"/>
  <c r="LFO82" i="35"/>
  <c r="LFM82" i="35"/>
  <c r="LFP82" i="35" l="1"/>
  <c r="LFT82" i="35"/>
  <c r="LFR82" i="35"/>
  <c r="LFW82" i="35" l="1"/>
  <c r="LFU82" i="35"/>
  <c r="LFS82" i="35"/>
  <c r="LFZ82" i="35" l="1"/>
  <c r="LFV82" i="35"/>
  <c r="LFX82" i="35"/>
  <c r="LGC82" i="35" l="1"/>
  <c r="LGA82" i="35"/>
  <c r="LFY82" i="35"/>
  <c r="LGD82" i="35" l="1"/>
  <c r="LGB82" i="35"/>
  <c r="LGF82" i="35"/>
  <c r="LGG82" i="35" l="1"/>
  <c r="LGI82" i="35"/>
  <c r="LGE82" i="35"/>
  <c r="LGJ82" i="35" l="1"/>
  <c r="LGL82" i="35"/>
  <c r="LGH82" i="35"/>
  <c r="LGM82" i="35" l="1"/>
  <c r="LGO82" i="35"/>
  <c r="LGK82" i="35"/>
  <c r="LGP82" i="35" l="1"/>
  <c r="LGR82" i="35"/>
  <c r="LGN82" i="35"/>
  <c r="LGS82" i="35" l="1"/>
  <c r="LGQ82" i="35"/>
  <c r="LGU82" i="35"/>
  <c r="LGV82" i="35" l="1"/>
  <c r="LGT82" i="35"/>
  <c r="LGX82" i="35"/>
  <c r="LHA82" i="35" l="1"/>
  <c r="LGW82" i="35"/>
  <c r="LGY82" i="35"/>
  <c r="LHB82" i="35" l="1"/>
  <c r="LHD82" i="35"/>
  <c r="LGZ82" i="35"/>
  <c r="LHG82" i="35" l="1"/>
  <c r="LHC82" i="35"/>
  <c r="LHE82" i="35"/>
  <c r="LHH82" i="35" l="1"/>
  <c r="LHJ82" i="35"/>
  <c r="LHF82" i="35"/>
  <c r="LHK82" i="35" l="1"/>
  <c r="LHI82" i="35"/>
  <c r="LHM82" i="35"/>
  <c r="LHP82" i="35" l="1"/>
  <c r="LHN82" i="35"/>
  <c r="LHL82" i="35"/>
  <c r="LHQ82" i="35" l="1"/>
  <c r="LHO82" i="35"/>
  <c r="LHS82" i="35"/>
  <c r="LHT82" i="35" l="1"/>
  <c r="LHV82" i="35"/>
  <c r="LHR82" i="35"/>
  <c r="LHY82" i="35" l="1"/>
  <c r="LHW82" i="35"/>
  <c r="LHU82" i="35"/>
  <c r="LHZ82" i="35" l="1"/>
  <c r="LHX82" i="35"/>
  <c r="LIB82" i="35"/>
  <c r="LIC82" i="35" l="1"/>
  <c r="LIA82" i="35"/>
  <c r="LIE82" i="35"/>
  <c r="LIF82" i="35" l="1"/>
  <c r="LID82" i="35"/>
  <c r="LIH82" i="35"/>
  <c r="LII82" i="35" l="1"/>
  <c r="LIG82" i="35"/>
  <c r="LIK82" i="35"/>
  <c r="LIN82" i="35" l="1"/>
  <c r="LIL82" i="35"/>
  <c r="LIJ82" i="35"/>
  <c r="LIO82" i="35" l="1"/>
  <c r="LIM82" i="35"/>
  <c r="LIQ82" i="35"/>
  <c r="LIT82" i="35" l="1"/>
  <c r="LIR82" i="35"/>
  <c r="LIP82" i="35"/>
  <c r="LIU82" i="35" l="1"/>
  <c r="LIS82" i="35"/>
  <c r="LIW82" i="35"/>
  <c r="LIZ82" i="35" l="1"/>
  <c r="LIX82" i="35"/>
  <c r="LIV82" i="35"/>
  <c r="LJC82" i="35" l="1"/>
  <c r="LJA82" i="35"/>
  <c r="LIY82" i="35"/>
  <c r="LJD82" i="35" l="1"/>
  <c r="LJF82" i="35"/>
  <c r="LJB82" i="35"/>
  <c r="LJI82" i="35" l="1"/>
  <c r="LJE82" i="35"/>
  <c r="LJG82" i="35"/>
  <c r="LJJ82" i="35" l="1"/>
  <c r="LJH82" i="35"/>
  <c r="LJL82" i="35"/>
  <c r="LJM82" i="35" l="1"/>
  <c r="LJK82" i="35"/>
  <c r="LJO82" i="35"/>
  <c r="LJR82" i="35" l="1"/>
  <c r="LJP82" i="35"/>
  <c r="LJN82" i="35"/>
  <c r="LJU82" i="35" l="1"/>
  <c r="LJS82" i="35"/>
  <c r="LJQ82" i="35"/>
  <c r="LJT82" i="35" l="1"/>
  <c r="LJV82" i="35"/>
  <c r="LJX82" i="35"/>
  <c r="LJY82" i="35" l="1"/>
  <c r="LJW82" i="35"/>
  <c r="LKA82" i="35"/>
  <c r="LKD82" i="35" l="1"/>
  <c r="LKB82" i="35"/>
  <c r="LJZ82" i="35"/>
  <c r="LKE82" i="35" l="1"/>
  <c r="LKC82" i="35"/>
  <c r="LKG82" i="35"/>
  <c r="LKH82" i="35" l="1"/>
  <c r="LKJ82" i="35"/>
  <c r="LKF82" i="35"/>
  <c r="LKK82" i="35" l="1"/>
  <c r="LKI82" i="35"/>
  <c r="LKM82" i="35"/>
  <c r="LKN82" i="35" l="1"/>
  <c r="LKP82" i="35"/>
  <c r="LKL82" i="35"/>
  <c r="LKS82" i="35" l="1"/>
  <c r="LKQ82" i="35"/>
  <c r="LKO82" i="35"/>
  <c r="LKT82" i="35" l="1"/>
  <c r="LKR82" i="35"/>
  <c r="LKV82" i="35"/>
  <c r="LKU82" i="35" l="1"/>
  <c r="LKY82" i="35"/>
  <c r="LKW82" i="35"/>
  <c r="LKZ82" i="35" l="1"/>
  <c r="LKX82" i="35"/>
  <c r="LLB82" i="35"/>
  <c r="LLE82" i="35" l="1"/>
  <c r="LLC82" i="35"/>
  <c r="LLA82" i="35"/>
  <c r="LLF82" i="35" l="1"/>
  <c r="LLD82" i="35"/>
  <c r="LLH82" i="35"/>
  <c r="LLK82" i="35" l="1"/>
  <c r="LLI82" i="35"/>
  <c r="LLG82" i="35"/>
  <c r="LLL82" i="35" l="1"/>
  <c r="LLN82" i="35"/>
  <c r="LLJ82" i="35"/>
  <c r="LLO82" i="35" l="1"/>
  <c r="LLM82" i="35"/>
  <c r="LLQ82" i="35"/>
  <c r="LLR82" i="35" l="1"/>
  <c r="LLP82" i="35"/>
  <c r="LLT82" i="35"/>
  <c r="LLU82" i="35" l="1"/>
  <c r="LLS82" i="35"/>
  <c r="LLW82" i="35"/>
  <c r="LLX82" i="35" l="1"/>
  <c r="LLV82" i="35"/>
  <c r="LLZ82" i="35"/>
  <c r="LMA82" i="35" l="1"/>
  <c r="LMC82" i="35"/>
  <c r="LLY82" i="35"/>
  <c r="LMD82" i="35" l="1"/>
  <c r="LMF82" i="35"/>
  <c r="LMB82" i="35"/>
  <c r="LMI82" i="35" l="1"/>
  <c r="LME82" i="35"/>
  <c r="LMG82" i="35"/>
  <c r="LML82" i="35" l="1"/>
  <c r="LMJ82" i="35"/>
  <c r="LMH82" i="35"/>
  <c r="LMM82" i="35" l="1"/>
  <c r="LMK82" i="35"/>
  <c r="LMO82" i="35"/>
  <c r="LMR82" i="35" l="1"/>
  <c r="LMP82" i="35"/>
  <c r="LMN82" i="35"/>
  <c r="LMS82" i="35" l="1"/>
  <c r="LMQ82" i="35"/>
  <c r="LMU82" i="35"/>
  <c r="LMV82" i="35" l="1"/>
  <c r="LMX82" i="35"/>
  <c r="LMT82" i="35"/>
  <c r="LNA82" i="35" l="1"/>
  <c r="LMY82" i="35"/>
  <c r="LMW82" i="35"/>
  <c r="LMZ82" i="35" l="1"/>
  <c r="LNB82" i="35"/>
  <c r="LND82" i="35"/>
  <c r="LNE82" i="35" l="1"/>
  <c r="LNG82" i="35"/>
  <c r="LNC82" i="35"/>
  <c r="LNH82" i="35" l="1"/>
  <c r="LNF82" i="35"/>
  <c r="LNJ82" i="35"/>
  <c r="LNM82" i="35" l="1"/>
  <c r="LNK82" i="35"/>
  <c r="LNI82" i="35"/>
  <c r="LNP82" i="35" l="1"/>
  <c r="LNN82" i="35"/>
  <c r="LNL82" i="35"/>
  <c r="LNQ82" i="35" l="1"/>
  <c r="LNS82" i="35"/>
  <c r="LNO82" i="35"/>
  <c r="LNV82" i="35" l="1"/>
  <c r="LNT82" i="35"/>
  <c r="LNR82" i="35"/>
  <c r="LNY82" i="35" l="1"/>
  <c r="LNW82" i="35"/>
  <c r="LNU82" i="35"/>
  <c r="LNZ82" i="35" l="1"/>
  <c r="LNX82" i="35"/>
  <c r="LOB82" i="35"/>
  <c r="LOE82" i="35" l="1"/>
  <c r="LOC82" i="35"/>
  <c r="LOA82" i="35"/>
  <c r="LOD82" i="35" l="1"/>
  <c r="LOF82" i="35"/>
  <c r="LOH82" i="35"/>
  <c r="LOI82" i="35" l="1"/>
  <c r="LOK82" i="35"/>
  <c r="LOG82" i="35"/>
  <c r="LOL82" i="35" l="1"/>
  <c r="LOJ82" i="35"/>
  <c r="LON82" i="35"/>
  <c r="LOQ82" i="35" l="1"/>
  <c r="LOO82" i="35"/>
  <c r="LOM82" i="35"/>
  <c r="LOR82" i="35" l="1"/>
  <c r="LOT82" i="35"/>
  <c r="LOP82" i="35"/>
  <c r="LOW82" i="35" l="1"/>
  <c r="LOU82" i="35"/>
  <c r="LOS82" i="35"/>
  <c r="LOZ82" i="35" l="1"/>
  <c r="LOX82" i="35"/>
  <c r="LOV82" i="35"/>
  <c r="LPA82" i="35" l="1"/>
  <c r="LOY82" i="35"/>
  <c r="LPC82" i="35"/>
  <c r="LPF82" i="35" l="1"/>
  <c r="LPD82" i="35"/>
  <c r="LPB82" i="35"/>
  <c r="LPI82" i="35" l="1"/>
  <c r="LPG82" i="35"/>
  <c r="LPE82" i="35"/>
  <c r="LPL82" i="35" l="1"/>
  <c r="LPJ82" i="35"/>
  <c r="LPH82" i="35"/>
  <c r="LPO82" i="35" l="1"/>
  <c r="LPK82" i="35"/>
  <c r="LPM82" i="35"/>
  <c r="LPR82" i="35" l="1"/>
  <c r="LPN82" i="35"/>
  <c r="LPP82" i="35"/>
  <c r="LPS82" i="35" l="1"/>
  <c r="LPQ82" i="35"/>
  <c r="LPU82" i="35"/>
  <c r="LPV82" i="35" l="1"/>
  <c r="LPX82" i="35"/>
  <c r="LPT82" i="35"/>
  <c r="LPY82" i="35" l="1"/>
  <c r="LPW82" i="35"/>
  <c r="LQA82" i="35"/>
  <c r="LPZ82" i="35" l="1"/>
  <c r="LQD82" i="35"/>
  <c r="LQB82" i="35"/>
  <c r="LQE82" i="35" l="1"/>
  <c r="LQC82" i="35"/>
  <c r="LQG82" i="35"/>
  <c r="LQH82" i="35" l="1"/>
  <c r="LQF82" i="35"/>
  <c r="LQJ82" i="35"/>
  <c r="LQK82" i="35" l="1"/>
  <c r="LQM82" i="35"/>
  <c r="LQI82" i="35"/>
  <c r="LQP82" i="35" l="1"/>
  <c r="LQN82" i="35"/>
  <c r="LQL82" i="35"/>
  <c r="LQQ82" i="35" l="1"/>
  <c r="LQO82" i="35"/>
  <c r="LQS82" i="35"/>
  <c r="LQV82" i="35" l="1"/>
  <c r="LQT82" i="35"/>
  <c r="LQR82" i="35"/>
  <c r="LQW82" i="35" l="1"/>
  <c r="LQU82" i="35"/>
  <c r="LQY82" i="35"/>
  <c r="LRB82" i="35" l="1"/>
  <c r="LQZ82" i="35"/>
  <c r="LQX82" i="35"/>
  <c r="LRE82" i="35" l="1"/>
  <c r="LRC82" i="35"/>
  <c r="LRA82" i="35"/>
  <c r="LRF82" i="35" l="1"/>
  <c r="LRH82" i="35"/>
  <c r="LRD82" i="35"/>
  <c r="LRK82" i="35" l="1"/>
  <c r="LRI82" i="35"/>
  <c r="LRG82" i="35"/>
  <c r="LRL82" i="35" l="1"/>
  <c r="LRJ82" i="35"/>
  <c r="LRN82" i="35"/>
  <c r="LRO82" i="35" l="1"/>
  <c r="LRM82" i="35"/>
  <c r="LRQ82" i="35"/>
  <c r="LRT82" i="35" l="1"/>
  <c r="LRR82" i="35"/>
  <c r="LRP82" i="35"/>
  <c r="LRS82" i="35" l="1"/>
  <c r="LRU82" i="35"/>
  <c r="LRW82" i="35"/>
  <c r="LRX82" i="35" l="1"/>
  <c r="LRV82" i="35"/>
  <c r="LRZ82" i="35"/>
  <c r="LSC82" i="35" l="1"/>
  <c r="LRY82" i="35"/>
  <c r="LSA82" i="35"/>
  <c r="LSF82" i="35" l="1"/>
  <c r="LSD82" i="35"/>
  <c r="LSB82" i="35"/>
  <c r="LSG82" i="35" l="1"/>
  <c r="LSE82" i="35"/>
  <c r="LSI82" i="35"/>
  <c r="LSJ82" i="35" l="1"/>
  <c r="LSL82" i="35"/>
  <c r="LSH82" i="35"/>
  <c r="LSO82" i="35" l="1"/>
  <c r="LSK82" i="35"/>
  <c r="LSM82" i="35"/>
  <c r="LSP82" i="35" l="1"/>
  <c r="LSN82" i="35"/>
  <c r="LSR82" i="35"/>
  <c r="LSS82" i="35" l="1"/>
  <c r="LSQ82" i="35"/>
  <c r="LSU82" i="35"/>
  <c r="LSV82" i="35" l="1"/>
  <c r="LST82" i="35"/>
  <c r="LSX82" i="35"/>
  <c r="LSY82" i="35" l="1"/>
  <c r="LSW82" i="35"/>
  <c r="LTA82" i="35"/>
  <c r="LTD82" i="35" l="1"/>
  <c r="LSZ82" i="35"/>
  <c r="LTB82" i="35"/>
  <c r="LTC82" i="35" l="1"/>
  <c r="LTG82" i="35"/>
  <c r="LTE82" i="35"/>
  <c r="LTH82" i="35" l="1"/>
  <c r="LTF82" i="35"/>
  <c r="LTJ82" i="35"/>
  <c r="LTK82" i="35" l="1"/>
  <c r="LTI82" i="35"/>
  <c r="LTM82" i="35"/>
  <c r="LTP82" i="35" l="1"/>
  <c r="LTN82" i="35"/>
  <c r="LTL82" i="35"/>
  <c r="LTO82" i="35" l="1"/>
  <c r="LTQ82" i="35"/>
  <c r="LTS82" i="35"/>
  <c r="LTT82" i="35" l="1"/>
  <c r="LTV82" i="35"/>
  <c r="LTR82" i="35"/>
  <c r="LTW82" i="35" l="1"/>
  <c r="LTU82" i="35"/>
  <c r="LTY82" i="35"/>
  <c r="LUB82" i="35" l="1"/>
  <c r="LTZ82" i="35"/>
  <c r="LTX82" i="35"/>
  <c r="LUC82" i="35" l="1"/>
  <c r="LUA82" i="35"/>
  <c r="LUE82" i="35"/>
  <c r="LUF82" i="35" l="1"/>
  <c r="LUH82" i="35"/>
  <c r="LUD82" i="35"/>
  <c r="LUI82" i="35" l="1"/>
  <c r="LUK82" i="35"/>
  <c r="LUG82" i="35"/>
  <c r="LUL82" i="35" l="1"/>
  <c r="LUJ82" i="35"/>
  <c r="LUN82" i="35"/>
  <c r="LUO82" i="35" l="1"/>
  <c r="LUM82" i="35"/>
  <c r="LUQ82" i="35"/>
  <c r="LUP82" i="35" l="1"/>
  <c r="LUT82" i="35"/>
  <c r="LUR82" i="35"/>
  <c r="LUU82" i="35" l="1"/>
  <c r="LUW82" i="35"/>
  <c r="LUS82" i="35"/>
  <c r="LUZ82" i="35" l="1"/>
  <c r="LUV82" i="35"/>
  <c r="LUX82" i="35"/>
  <c r="LVC82" i="35" l="1"/>
  <c r="LVA82" i="35"/>
  <c r="LUY82" i="35"/>
  <c r="LVB82" i="35" l="1"/>
  <c r="LVD82" i="35"/>
  <c r="LVF82" i="35"/>
  <c r="LVI82" i="35" l="1"/>
  <c r="LVG82" i="35"/>
  <c r="LVE82" i="35"/>
  <c r="LVJ82" i="35" l="1"/>
  <c r="LVH82" i="35"/>
  <c r="LVL82" i="35"/>
  <c r="LVM82" i="35" l="1"/>
  <c r="LVK82" i="35"/>
  <c r="LVO82" i="35"/>
  <c r="LVP82" i="35" l="1"/>
  <c r="LVN82" i="35"/>
  <c r="LVR82" i="35"/>
  <c r="LVS82" i="35" l="1"/>
  <c r="LVU82" i="35"/>
  <c r="LVQ82" i="35"/>
  <c r="LVV82" i="35" l="1"/>
  <c r="LVT82" i="35"/>
  <c r="LVX82" i="35"/>
  <c r="LVY82" i="35" l="1"/>
  <c r="LWA82" i="35"/>
  <c r="LVW82" i="35"/>
  <c r="LWB82" i="35" l="1"/>
  <c r="LWD82" i="35"/>
  <c r="LVZ82" i="35"/>
  <c r="LWC82" i="35" l="1"/>
  <c r="LWG82" i="35"/>
  <c r="LWE82" i="35"/>
  <c r="LWH82" i="35" l="1"/>
  <c r="LWJ82" i="35"/>
  <c r="LWF82" i="35"/>
  <c r="LWK82" i="35" l="1"/>
  <c r="LWI82" i="35"/>
  <c r="LWM82" i="35"/>
  <c r="LWP82" i="35" l="1"/>
  <c r="LWN82" i="35"/>
  <c r="LWL82" i="35"/>
  <c r="LWQ82" i="35" l="1"/>
  <c r="LWS82" i="35"/>
  <c r="LWO82" i="35"/>
  <c r="LWT82" i="35" l="1"/>
  <c r="LWV82" i="35"/>
  <c r="LWR82" i="35"/>
  <c r="LWY82" i="35" l="1"/>
  <c r="LWW82" i="35"/>
  <c r="LWU82" i="35"/>
  <c r="LXB82" i="35" l="1"/>
  <c r="LWX82" i="35"/>
  <c r="LWZ82" i="35"/>
  <c r="LXC82" i="35" l="1"/>
  <c r="LXE82" i="35"/>
  <c r="LXA82" i="35"/>
  <c r="LXH82" i="35" l="1"/>
  <c r="LXF82" i="35"/>
  <c r="LXD82" i="35"/>
  <c r="LXI82" i="35" l="1"/>
  <c r="LXG82" i="35"/>
  <c r="LXK82" i="35"/>
  <c r="LXN82" i="35" l="1"/>
  <c r="LXL82" i="35"/>
  <c r="LXJ82" i="35"/>
  <c r="LXO82" i="35" l="1"/>
  <c r="LXM82" i="35"/>
  <c r="LXQ82" i="35"/>
  <c r="LXT82" i="35" l="1"/>
  <c r="LXR82" i="35"/>
  <c r="LXP82" i="35"/>
  <c r="LXU82" i="35" l="1"/>
  <c r="LXS82" i="35"/>
  <c r="LXW82" i="35"/>
  <c r="LXX82" i="35" l="1"/>
  <c r="LXZ82" i="35"/>
  <c r="LXV82" i="35"/>
  <c r="LYA82" i="35" l="1"/>
  <c r="LXY82" i="35"/>
  <c r="LYC82" i="35"/>
  <c r="LYD82" i="35" l="1"/>
  <c r="LYF82" i="35"/>
  <c r="LYB82" i="35"/>
  <c r="LYG82" i="35" l="1"/>
  <c r="LYE82" i="35"/>
  <c r="LYI82" i="35"/>
  <c r="LYL82" i="35" l="1"/>
  <c r="LYJ82" i="35"/>
  <c r="LYH82" i="35"/>
  <c r="LYM82" i="35" l="1"/>
  <c r="LYK82" i="35"/>
  <c r="LYO82" i="35"/>
  <c r="LYP82" i="35" l="1"/>
  <c r="LYR82" i="35"/>
  <c r="LYN82" i="35"/>
  <c r="LYS82" i="35" l="1"/>
  <c r="LYQ82" i="35"/>
  <c r="LYU82" i="35"/>
  <c r="LYV82" i="35" l="1"/>
  <c r="LYT82" i="35"/>
  <c r="LYX82" i="35"/>
  <c r="LYY82" i="35" l="1"/>
  <c r="LZA82" i="35"/>
  <c r="LYW82" i="35"/>
  <c r="LZB82" i="35" l="1"/>
  <c r="LYZ82" i="35"/>
  <c r="LZD82" i="35"/>
  <c r="LZG82" i="35" l="1"/>
  <c r="LZE82" i="35"/>
  <c r="LZC82" i="35"/>
  <c r="LZF82" i="35" l="1"/>
  <c r="LZJ82" i="35"/>
  <c r="LZH82" i="35"/>
  <c r="LZM82" i="35" l="1"/>
  <c r="LZK82" i="35"/>
  <c r="LZI82" i="35"/>
  <c r="LZP82" i="35" l="1"/>
  <c r="LZL82" i="35"/>
  <c r="LZN82" i="35"/>
  <c r="LZS82" i="35" l="1"/>
  <c r="LZQ82" i="35"/>
  <c r="LZO82" i="35"/>
  <c r="LZT82" i="35" l="1"/>
  <c r="LZR82" i="35"/>
  <c r="LZV82" i="35"/>
  <c r="LZY82" i="35" l="1"/>
  <c r="LZW82" i="35"/>
  <c r="LZU82" i="35"/>
  <c r="LZZ82" i="35" l="1"/>
  <c r="LZX82" i="35"/>
  <c r="MAB82" i="35"/>
  <c r="MAE82" i="35" l="1"/>
  <c r="MAC82" i="35"/>
  <c r="MAA82" i="35"/>
  <c r="MAH82" i="35" l="1"/>
  <c r="MAF82" i="35"/>
  <c r="MAD82" i="35"/>
  <c r="MAI82" i="35" l="1"/>
  <c r="MAK82" i="35"/>
  <c r="MAG82" i="35"/>
  <c r="MAL82" i="35" l="1"/>
  <c r="MAN82" i="35"/>
  <c r="MAJ82" i="35"/>
  <c r="MAO82" i="35" l="1"/>
  <c r="MAQ82" i="35"/>
  <c r="MAM82" i="35"/>
  <c r="MAR82" i="35" l="1"/>
  <c r="MAT82" i="35"/>
  <c r="MAP82" i="35"/>
  <c r="MAU82" i="35" l="1"/>
  <c r="MAS82" i="35"/>
  <c r="MAW82" i="35"/>
  <c r="MAX82" i="35" l="1"/>
  <c r="MAV82" i="35"/>
  <c r="MAZ82" i="35"/>
  <c r="MBC82" i="35" l="1"/>
  <c r="MBA82" i="35"/>
  <c r="MAY82" i="35"/>
  <c r="MBD82" i="35" l="1"/>
  <c r="MBF82" i="35"/>
  <c r="MBB82" i="35"/>
  <c r="MBG82" i="35" l="1"/>
  <c r="MBE82" i="35"/>
  <c r="MBI82" i="35"/>
  <c r="MBJ82" i="35" l="1"/>
  <c r="MBH82" i="35"/>
  <c r="MBL82" i="35"/>
  <c r="MBM82" i="35" l="1"/>
  <c r="MBK82" i="35"/>
  <c r="MBO82" i="35"/>
  <c r="MBR82" i="35" l="1"/>
  <c r="MBP82" i="35"/>
  <c r="MBN82" i="35"/>
  <c r="MBU82" i="35" l="1"/>
  <c r="MBS82" i="35"/>
  <c r="MBQ82" i="35"/>
  <c r="MBV82" i="35" l="1"/>
  <c r="MBT82" i="35"/>
  <c r="MBX82" i="35"/>
  <c r="MBY82" i="35" l="1"/>
  <c r="MBW82" i="35"/>
  <c r="MCA82" i="35"/>
  <c r="MCB82" i="35" l="1"/>
  <c r="MBZ82" i="35"/>
  <c r="MCD82" i="35"/>
  <c r="MCG82" i="35" l="1"/>
  <c r="MCE82" i="35"/>
  <c r="MCC82" i="35"/>
  <c r="MCH82" i="35" l="1"/>
  <c r="MCF82" i="35"/>
  <c r="MCJ82" i="35"/>
  <c r="MCM82" i="35" l="1"/>
  <c r="MCK82" i="35"/>
  <c r="MCI82" i="35"/>
  <c r="MCN82" i="35" l="1"/>
  <c r="MCP82" i="35"/>
  <c r="MCL82" i="35"/>
  <c r="MCQ82" i="35" l="1"/>
  <c r="MCO82" i="35"/>
  <c r="MCS82" i="35"/>
  <c r="MCV82" i="35" l="1"/>
  <c r="MCT82" i="35"/>
  <c r="MCR82" i="35"/>
  <c r="MCW82" i="35" l="1"/>
  <c r="MCU82" i="35"/>
  <c r="MCY82" i="35"/>
  <c r="MCZ82" i="35" l="1"/>
  <c r="MDB82" i="35"/>
  <c r="MCX82" i="35"/>
  <c r="MDC82" i="35" l="1"/>
  <c r="MDE82" i="35"/>
  <c r="MDA82" i="35"/>
  <c r="MDF82" i="35" l="1"/>
  <c r="MDH82" i="35"/>
  <c r="MDD82" i="35"/>
  <c r="MDI82" i="35" l="1"/>
  <c r="MDK82" i="35"/>
  <c r="MDG82" i="35"/>
  <c r="MDL82" i="35" l="1"/>
  <c r="MDJ82" i="35"/>
  <c r="MDN82" i="35"/>
  <c r="MDO82" i="35" l="1"/>
  <c r="MDM82" i="35"/>
  <c r="MDQ82" i="35"/>
  <c r="MDR82" i="35" l="1"/>
  <c r="MDP82" i="35"/>
  <c r="MDT82" i="35"/>
  <c r="MDU82" i="35" l="1"/>
  <c r="MDS82" i="35"/>
  <c r="MDW82" i="35"/>
  <c r="MDX82" i="35" l="1"/>
  <c r="MDZ82" i="35"/>
  <c r="MDV82" i="35"/>
  <c r="MEA82" i="35" l="1"/>
  <c r="MDY82" i="35"/>
  <c r="MEC82" i="35"/>
  <c r="MED82" i="35" l="1"/>
  <c r="MEF82" i="35"/>
  <c r="MEB82" i="35"/>
  <c r="MEI82" i="35" l="1"/>
  <c r="MEG82" i="35"/>
  <c r="MEE82" i="35"/>
  <c r="MEJ82" i="35" l="1"/>
  <c r="MEH82" i="35"/>
  <c r="MEL82" i="35"/>
  <c r="MEM82" i="35" l="1"/>
  <c r="MEK82" i="35"/>
  <c r="MEO82" i="35"/>
  <c r="MER82" i="35" l="1"/>
  <c r="MEN82" i="35"/>
  <c r="MEP82" i="35"/>
  <c r="MEU82" i="35" l="1"/>
  <c r="MEQ82" i="35"/>
  <c r="MES82" i="35"/>
  <c r="MEV82" i="35" l="1"/>
  <c r="MEX82" i="35"/>
  <c r="MET82" i="35"/>
  <c r="MFA82" i="35" l="1"/>
  <c r="MEY82" i="35"/>
  <c r="MEW82" i="35"/>
  <c r="MFD82" i="35" l="1"/>
  <c r="MFB82" i="35"/>
  <c r="MEZ82" i="35"/>
  <c r="MFE82" i="35" l="1"/>
  <c r="MFG82" i="35"/>
  <c r="MFC82" i="35"/>
  <c r="MFH82" i="35" l="1"/>
  <c r="MFF82" i="35"/>
  <c r="MFJ82" i="35"/>
  <c r="MFK82" i="35" l="1"/>
  <c r="MFI82" i="35"/>
  <c r="MFM82" i="35"/>
  <c r="MFN82" i="35" l="1"/>
  <c r="MFL82" i="35"/>
  <c r="MFP82" i="35"/>
  <c r="MFS82" i="35" l="1"/>
  <c r="MFQ82" i="35"/>
  <c r="MFO82" i="35"/>
  <c r="MFT82" i="35" l="1"/>
  <c r="MFR82" i="35"/>
  <c r="MFV82" i="35"/>
  <c r="MFY82" i="35" l="1"/>
  <c r="MFW82" i="35"/>
  <c r="MFU82" i="35"/>
  <c r="MGB82" i="35" l="1"/>
  <c r="MFX82" i="35"/>
  <c r="MFZ82" i="35"/>
  <c r="MGC82" i="35" l="1"/>
  <c r="MGA82" i="35"/>
  <c r="MGE82" i="35"/>
  <c r="MGH82" i="35" l="1"/>
  <c r="MGF82" i="35"/>
  <c r="MGD82" i="35"/>
  <c r="MGI82" i="35" l="1"/>
  <c r="MGG82" i="35"/>
  <c r="MGK82" i="35"/>
  <c r="MGL82" i="35" l="1"/>
  <c r="MGN82" i="35"/>
  <c r="MGJ82" i="35"/>
  <c r="MGO82" i="35" l="1"/>
  <c r="MGQ82" i="35"/>
  <c r="MGM82" i="35"/>
  <c r="MGT82" i="35" l="1"/>
  <c r="MGR82" i="35"/>
  <c r="MGP82" i="35"/>
  <c r="MGU82" i="35" l="1"/>
  <c r="MGS82" i="35"/>
  <c r="MGW82" i="35"/>
  <c r="MGZ82" i="35" l="1"/>
  <c r="MGX82" i="35"/>
  <c r="MGV82" i="35"/>
  <c r="MHA82" i="35" l="1"/>
  <c r="MGY82" i="35"/>
  <c r="MHC82" i="35"/>
  <c r="MHD82" i="35" l="1"/>
  <c r="MHF82" i="35"/>
  <c r="MHB82" i="35"/>
  <c r="MHG82" i="35" l="1"/>
  <c r="MHE82" i="35"/>
  <c r="MHI82" i="35"/>
  <c r="MHL82" i="35" l="1"/>
  <c r="MHJ82" i="35"/>
  <c r="MHH82" i="35"/>
  <c r="MHO82" i="35" l="1"/>
  <c r="MHM82" i="35"/>
  <c r="MHK82" i="35"/>
  <c r="MHP82" i="35" l="1"/>
  <c r="MHN82" i="35"/>
  <c r="MHR82" i="35"/>
  <c r="MHS82" i="35" l="1"/>
  <c r="MHQ82" i="35"/>
  <c r="MHU82" i="35"/>
  <c r="MHX82" i="35" l="1"/>
  <c r="MHT82" i="35"/>
  <c r="MHV82" i="35"/>
  <c r="MHY82" i="35" l="1"/>
  <c r="MHW82" i="35"/>
  <c r="MIA82" i="35"/>
  <c r="MIB82" i="35" l="1"/>
  <c r="MID82" i="35"/>
  <c r="MHZ82" i="35"/>
  <c r="MIG82" i="35" l="1"/>
  <c r="MIE82" i="35"/>
  <c r="MIC82" i="35"/>
  <c r="MIH82" i="35" l="1"/>
  <c r="MIF82" i="35"/>
  <c r="MIJ82" i="35"/>
  <c r="MIK82" i="35" l="1"/>
  <c r="MII82" i="35"/>
  <c r="MIM82" i="35"/>
  <c r="MIL82" i="35" l="1"/>
  <c r="MIN82" i="35"/>
  <c r="MIP82" i="35"/>
  <c r="MIO82" i="35" l="1"/>
  <c r="MIQ82" i="35"/>
  <c r="MIS82" i="35"/>
  <c r="MIT82" i="35" l="1"/>
  <c r="MIV82" i="35"/>
  <c r="MIR82" i="35"/>
  <c r="MIW82" i="35" l="1"/>
  <c r="MIU82" i="35"/>
  <c r="MIY82" i="35"/>
  <c r="MIZ82" i="35" l="1"/>
  <c r="MJB82" i="35"/>
  <c r="MIX82" i="35"/>
  <c r="MJC82" i="35" l="1"/>
  <c r="MJE82" i="35"/>
  <c r="MJA82" i="35"/>
  <c r="MJD82" i="35" l="1"/>
  <c r="MJF82" i="35"/>
  <c r="MJH82" i="35"/>
  <c r="MJI82" i="35" l="1"/>
  <c r="MJG82" i="35"/>
  <c r="MJK82" i="35"/>
  <c r="MJL82" i="35" l="1"/>
  <c r="MJN82" i="35"/>
  <c r="MJJ82" i="35"/>
  <c r="MJQ82" i="35" l="1"/>
  <c r="MJO82" i="35"/>
  <c r="MJM82" i="35"/>
  <c r="MJT82" i="35" l="1"/>
  <c r="MJR82" i="35"/>
  <c r="MJP82" i="35"/>
  <c r="MJU82" i="35" l="1"/>
  <c r="MJS82" i="35"/>
  <c r="MJW82" i="35"/>
  <c r="MJZ82" i="35" l="1"/>
  <c r="MJV82" i="35"/>
  <c r="MJX82" i="35"/>
  <c r="MKC82" i="35" l="1"/>
  <c r="MJY82" i="35"/>
  <c r="MKA82" i="35"/>
  <c r="MKD82" i="35" l="1"/>
  <c r="MKB82" i="35"/>
  <c r="MKF82" i="35"/>
  <c r="MKI82" i="35" l="1"/>
  <c r="MKG82" i="35"/>
  <c r="MKE82" i="35"/>
  <c r="MKJ82" i="35" l="1"/>
  <c r="MKH82" i="35"/>
  <c r="MKL82" i="35"/>
  <c r="MKM82" i="35" l="1"/>
  <c r="MKO82" i="35"/>
  <c r="MKK82" i="35"/>
  <c r="MKP82" i="35" l="1"/>
  <c r="MKN82" i="35"/>
  <c r="MKR82" i="35"/>
  <c r="MKU82" i="35" l="1"/>
  <c r="MKS82" i="35"/>
  <c r="MKQ82" i="35"/>
  <c r="MKT82" i="35" l="1"/>
  <c r="MKX82" i="35"/>
  <c r="MKV82" i="35"/>
  <c r="MKY82" i="35" l="1"/>
  <c r="MLA82" i="35"/>
  <c r="MKW82" i="35"/>
  <c r="MLB82" i="35" l="1"/>
  <c r="MLD82" i="35"/>
  <c r="MKZ82" i="35"/>
  <c r="MLG82" i="35" l="1"/>
  <c r="MLE82" i="35"/>
  <c r="MLC82" i="35"/>
  <c r="MLH82" i="35" l="1"/>
  <c r="MLF82" i="35"/>
  <c r="MLJ82" i="35"/>
  <c r="MLI82" i="35" l="1"/>
  <c r="MLK82" i="35"/>
  <c r="MLM82" i="35"/>
  <c r="MLP82" i="35" l="1"/>
  <c r="MLL82" i="35"/>
  <c r="MLN82" i="35"/>
  <c r="MLQ82" i="35" l="1"/>
  <c r="MLS82" i="35"/>
  <c r="MLO82" i="35"/>
  <c r="MLT82" i="35" l="1"/>
  <c r="MLR82" i="35"/>
  <c r="MLV82" i="35"/>
  <c r="MLY82" i="35" l="1"/>
  <c r="MLU82" i="35"/>
  <c r="MLW82" i="35"/>
  <c r="MLZ82" i="35" l="1"/>
  <c r="MMB82" i="35"/>
  <c r="MLX82" i="35"/>
  <c r="MMA82" i="35" l="1"/>
  <c r="MMC82" i="35"/>
  <c r="MME82" i="35"/>
  <c r="MMF82" i="35" l="1"/>
  <c r="MMH82" i="35"/>
  <c r="MMD82" i="35"/>
  <c r="MMI82" i="35" l="1"/>
  <c r="MMK82" i="35"/>
  <c r="MMG82" i="35"/>
  <c r="MMN82" i="35" l="1"/>
  <c r="MML82" i="35"/>
  <c r="MMJ82" i="35"/>
  <c r="MMM82" i="35" l="1"/>
  <c r="MMQ82" i="35"/>
  <c r="MMO82" i="35"/>
  <c r="MMR82" i="35" l="1"/>
  <c r="MMP82" i="35"/>
  <c r="MMT82" i="35"/>
  <c r="MMW82" i="35" l="1"/>
  <c r="MMS82" i="35"/>
  <c r="MMU82" i="35"/>
  <c r="MMZ82" i="35" l="1"/>
  <c r="MMX82" i="35"/>
  <c r="MMV82" i="35"/>
  <c r="MNA82" i="35" l="1"/>
  <c r="MNC82" i="35"/>
  <c r="MMY82" i="35"/>
  <c r="MNF82" i="35" l="1"/>
  <c r="MNB82" i="35"/>
  <c r="MND82" i="35"/>
  <c r="MNI82" i="35" l="1"/>
  <c r="MNE82" i="35"/>
  <c r="MNG82" i="35"/>
  <c r="MNJ82" i="35" l="1"/>
  <c r="MNH82" i="35"/>
  <c r="MNL82" i="35"/>
  <c r="MNM82" i="35" l="1"/>
  <c r="MNK82" i="35"/>
  <c r="MNO82" i="35"/>
  <c r="MNR82" i="35" l="1"/>
  <c r="MNP82" i="35"/>
  <c r="MNN82" i="35"/>
  <c r="MNS82" i="35" l="1"/>
  <c r="MNQ82" i="35"/>
  <c r="MNU82" i="35"/>
  <c r="MNX82" i="35" l="1"/>
  <c r="MNV82" i="35"/>
  <c r="MNT82" i="35"/>
  <c r="MOA82" i="35" l="1"/>
  <c r="MNW82" i="35"/>
  <c r="MNY82" i="35"/>
  <c r="MOB82" i="35" l="1"/>
  <c r="MNZ82" i="35"/>
  <c r="MOD82" i="35"/>
  <c r="MOE82" i="35" l="1"/>
  <c r="MOC82" i="35"/>
  <c r="MOG82" i="35"/>
  <c r="MOH82" i="35" l="1"/>
  <c r="MOF82" i="35"/>
  <c r="MOJ82" i="35"/>
  <c r="MOK82" i="35" l="1"/>
  <c r="MOI82" i="35"/>
  <c r="MOM82" i="35"/>
  <c r="MON82" i="35" l="1"/>
  <c r="MOP82" i="35"/>
  <c r="MOL82" i="35"/>
  <c r="MOQ82" i="35" l="1"/>
  <c r="MOO82" i="35"/>
  <c r="MOS82" i="35"/>
  <c r="MOV82" i="35" l="1"/>
  <c r="MOR82" i="35"/>
  <c r="MOT82" i="35"/>
  <c r="MOW82" i="35" l="1"/>
  <c r="MOU82" i="35"/>
  <c r="MOY82" i="35"/>
  <c r="MPB82" i="35" l="1"/>
  <c r="MOZ82" i="35"/>
  <c r="MOX82" i="35"/>
  <c r="MPE82" i="35" l="1"/>
  <c r="MPC82" i="35"/>
  <c r="MPA82" i="35"/>
  <c r="MPF82" i="35" l="1"/>
  <c r="MPD82" i="35"/>
  <c r="MPH82" i="35"/>
  <c r="MPK82" i="35" l="1"/>
  <c r="MPI82" i="35"/>
  <c r="MPG82" i="35"/>
  <c r="MPL82" i="35" l="1"/>
  <c r="MPN82" i="35"/>
  <c r="MPJ82" i="35"/>
  <c r="MPO82" i="35" l="1"/>
  <c r="MPQ82" i="35"/>
  <c r="MPM82" i="35"/>
  <c r="MPT82" i="35" l="1"/>
  <c r="MPR82" i="35"/>
  <c r="MPP82" i="35"/>
  <c r="MPU82" i="35" l="1"/>
  <c r="MPW82" i="35"/>
  <c r="MPS82" i="35"/>
  <c r="MPX82" i="35" l="1"/>
  <c r="MPV82" i="35"/>
  <c r="MPZ82" i="35"/>
  <c r="MQA82" i="35" l="1"/>
  <c r="MPY82" i="35"/>
  <c r="MQC82" i="35"/>
  <c r="MQD82" i="35" l="1"/>
  <c r="MQF82" i="35"/>
  <c r="MQB82" i="35"/>
  <c r="MQG82" i="35" l="1"/>
  <c r="MQI82" i="35"/>
  <c r="MQE82" i="35"/>
  <c r="MQL82" i="35" l="1"/>
  <c r="MQJ82" i="35"/>
  <c r="MQH82" i="35"/>
  <c r="MQM82" i="35" l="1"/>
  <c r="MQK82" i="35"/>
  <c r="MQO82" i="35"/>
  <c r="MQP82" i="35" l="1"/>
  <c r="MQN82" i="35"/>
  <c r="MQR82" i="35"/>
  <c r="MQU82" i="35" l="1"/>
  <c r="MQS82" i="35"/>
  <c r="MQQ82" i="35"/>
  <c r="MQX82" i="35" l="1"/>
  <c r="MQV82" i="35"/>
  <c r="MQT82" i="35"/>
  <c r="MQY82" i="35" l="1"/>
  <c r="MQW82" i="35"/>
  <c r="MRA82" i="35"/>
  <c r="MRD82" i="35" l="1"/>
  <c r="MRB82" i="35"/>
  <c r="MQZ82" i="35"/>
  <c r="MRE82" i="35" l="1"/>
  <c r="MRC82" i="35"/>
  <c r="MRG82" i="35"/>
  <c r="MRH82" i="35" l="1"/>
  <c r="MRJ82" i="35"/>
  <c r="MRF82" i="35"/>
  <c r="MRM82" i="35" l="1"/>
  <c r="MRK82" i="35"/>
  <c r="MRI82" i="35"/>
  <c r="MRN82" i="35" l="1"/>
  <c r="MRL82" i="35"/>
  <c r="MRP82" i="35"/>
  <c r="MRQ82" i="35" l="1"/>
  <c r="MRS82" i="35"/>
  <c r="MRO82" i="35"/>
  <c r="MRT82" i="35" l="1"/>
  <c r="MRR82" i="35"/>
  <c r="MRV82" i="35"/>
  <c r="MRW82" i="35" l="1"/>
  <c r="MRU82" i="35"/>
  <c r="MRY82" i="35"/>
  <c r="MRZ82" i="35" l="1"/>
  <c r="MRX82" i="35"/>
  <c r="MSB82" i="35"/>
  <c r="MSC82" i="35" l="1"/>
  <c r="MSA82" i="35"/>
  <c r="MSE82" i="35"/>
  <c r="MSH82" i="35" l="1"/>
  <c r="MSF82" i="35"/>
  <c r="MSD82" i="35"/>
  <c r="MSG82" i="35" l="1"/>
  <c r="MSK82" i="35"/>
  <c r="MSI82" i="35"/>
  <c r="MSL82" i="35" l="1"/>
  <c r="MSJ82" i="35"/>
  <c r="MSN82" i="35"/>
  <c r="MSO82" i="35" l="1"/>
  <c r="MSM82" i="35"/>
  <c r="MSQ82" i="35"/>
  <c r="MSR82" i="35" l="1"/>
  <c r="MST82" i="35"/>
  <c r="MSP82" i="35"/>
  <c r="MSU82" i="35" l="1"/>
  <c r="MSS82" i="35"/>
  <c r="MSW82" i="35"/>
  <c r="MSX82" i="35" l="1"/>
  <c r="MSV82" i="35"/>
  <c r="MSZ82" i="35"/>
  <c r="MTA82" i="35" l="1"/>
  <c r="MSY82" i="35"/>
  <c r="MTC82" i="35"/>
  <c r="MTD82" i="35" l="1"/>
  <c r="MTB82" i="35"/>
  <c r="MTF82" i="35"/>
  <c r="MTG82" i="35" l="1"/>
  <c r="MTI82" i="35"/>
  <c r="MTE82" i="35"/>
  <c r="MTJ82" i="35" l="1"/>
  <c r="MTH82" i="35"/>
  <c r="MTL82" i="35"/>
  <c r="MTM82" i="35" l="1"/>
  <c r="MTO82" i="35"/>
  <c r="MTK82" i="35"/>
  <c r="MTP82" i="35" l="1"/>
  <c r="MTN82" i="35"/>
  <c r="MTR82" i="35"/>
  <c r="MTS82" i="35" l="1"/>
  <c r="MTQ82" i="35"/>
  <c r="MTU82" i="35"/>
  <c r="MTV82" i="35" l="1"/>
  <c r="MTT82" i="35"/>
  <c r="MTX82" i="35"/>
  <c r="MUA82" i="35" l="1"/>
  <c r="MTY82" i="35"/>
  <c r="MTW82" i="35"/>
  <c r="MUD82" i="35" l="1"/>
  <c r="MTZ82" i="35"/>
  <c r="MUB82" i="35"/>
  <c r="MUE82" i="35" l="1"/>
  <c r="MUC82" i="35"/>
  <c r="MUG82" i="35"/>
  <c r="MUJ82" i="35" l="1"/>
  <c r="MUF82" i="35"/>
  <c r="MUH82" i="35"/>
  <c r="MUM82" i="35" l="1"/>
  <c r="MUI82" i="35"/>
  <c r="MUK82" i="35"/>
  <c r="MUP82" i="35" l="1"/>
  <c r="MUN82" i="35"/>
  <c r="MUL82" i="35"/>
  <c r="MUS82" i="35" l="1"/>
  <c r="MUO82" i="35"/>
  <c r="MUQ82" i="35"/>
  <c r="MUV82" i="35" l="1"/>
  <c r="MUT82" i="35"/>
  <c r="MUR82" i="35"/>
  <c r="MUW82" i="35" l="1"/>
  <c r="MUU82" i="35"/>
  <c r="MUY82" i="35"/>
  <c r="MVB82" i="35" l="1"/>
  <c r="MUZ82" i="35"/>
  <c r="MUX82" i="35"/>
  <c r="MVC82" i="35" l="1"/>
  <c r="MVA82" i="35"/>
  <c r="MVE82" i="35"/>
  <c r="MVF82" i="35" l="1"/>
  <c r="MVH82" i="35"/>
  <c r="MVD82" i="35"/>
  <c r="MVK82" i="35" l="1"/>
  <c r="MVI82" i="35"/>
  <c r="MVG82" i="35"/>
  <c r="MVL82" i="35" l="1"/>
  <c r="MVN82" i="35"/>
  <c r="MVJ82" i="35"/>
  <c r="MVM82" i="35" l="1"/>
  <c r="MVQ82" i="35"/>
  <c r="MVO82" i="35"/>
  <c r="MVR82" i="35" l="1"/>
  <c r="MVT82" i="35"/>
  <c r="MVP82" i="35"/>
  <c r="MVU82" i="35" l="1"/>
  <c r="MVW82" i="35"/>
  <c r="MVS82" i="35"/>
  <c r="MVZ82" i="35" l="1"/>
  <c r="MVX82" i="35"/>
  <c r="MVV82" i="35"/>
  <c r="MWA82" i="35" l="1"/>
  <c r="MVY82" i="35"/>
  <c r="MWC82" i="35"/>
  <c r="MWD82" i="35" l="1"/>
  <c r="MWB82" i="35"/>
  <c r="MWF82" i="35"/>
  <c r="MWG82" i="35" l="1"/>
  <c r="MWE82" i="35"/>
  <c r="MWI82" i="35"/>
  <c r="MWJ82" i="35" l="1"/>
  <c r="MWL82" i="35"/>
  <c r="MWH82" i="35"/>
  <c r="MWM82" i="35" l="1"/>
  <c r="MWK82" i="35"/>
  <c r="MWO82" i="35"/>
  <c r="MWP82" i="35" l="1"/>
  <c r="MWR82" i="35"/>
  <c r="MWN82" i="35"/>
  <c r="MWS82" i="35" l="1"/>
  <c r="MWU82" i="35"/>
  <c r="MWQ82" i="35"/>
  <c r="MWV82" i="35" l="1"/>
  <c r="MWX82" i="35"/>
  <c r="MWT82" i="35"/>
  <c r="MXA82" i="35" l="1"/>
  <c r="MWY82" i="35"/>
  <c r="MWW82" i="35"/>
  <c r="MXB82" i="35" l="1"/>
  <c r="MWZ82" i="35"/>
  <c r="MXD82" i="35"/>
  <c r="MXE82" i="35" l="1"/>
  <c r="MXG82" i="35"/>
  <c r="MXC82" i="35"/>
  <c r="MXH82" i="35" l="1"/>
  <c r="MXF82" i="35"/>
  <c r="MXJ82" i="35"/>
  <c r="MXK82" i="35" l="1"/>
  <c r="MXI82" i="35"/>
  <c r="MXM82" i="35"/>
  <c r="MXN82" i="35" l="1"/>
  <c r="MXL82" i="35"/>
  <c r="MXP82" i="35"/>
  <c r="MXS82" i="35" l="1"/>
  <c r="MXQ82" i="35"/>
  <c r="MXO82" i="35"/>
  <c r="MXT82" i="35" l="1"/>
  <c r="MXR82" i="35"/>
  <c r="MXV82" i="35"/>
  <c r="MXW82" i="35" l="1"/>
  <c r="MXU82" i="35"/>
  <c r="MXY82" i="35"/>
  <c r="MXZ82" i="35" l="1"/>
  <c r="MYB82" i="35"/>
  <c r="MXX82" i="35"/>
  <c r="MYC82" i="35" l="1"/>
  <c r="MYA82" i="35"/>
  <c r="MYE82" i="35"/>
  <c r="MYF82" i="35" l="1"/>
  <c r="MYD82" i="35"/>
  <c r="MYH82" i="35"/>
  <c r="MYI82" i="35" l="1"/>
  <c r="MYK82" i="35"/>
  <c r="MYG82" i="35"/>
  <c r="MYL82" i="35" l="1"/>
  <c r="MYJ82" i="35"/>
  <c r="MYN82" i="35"/>
  <c r="MYO82" i="35" l="1"/>
  <c r="MYM82" i="35"/>
  <c r="MYQ82" i="35"/>
  <c r="MYR82" i="35" l="1"/>
  <c r="MYP82" i="35"/>
  <c r="MYT82" i="35"/>
  <c r="MYU82" i="35" l="1"/>
  <c r="MYS82" i="35"/>
  <c r="MYW82" i="35"/>
  <c r="MYX82" i="35" l="1"/>
  <c r="MYZ82" i="35"/>
  <c r="MYV82" i="35"/>
  <c r="MZA82" i="35" l="1"/>
  <c r="MZC82" i="35"/>
  <c r="MYY82" i="35"/>
  <c r="MZB82" i="35" l="1"/>
  <c r="MZD82" i="35"/>
  <c r="MZF82" i="35"/>
  <c r="MZG82" i="35" l="1"/>
  <c r="MZI82" i="35"/>
  <c r="MZE82" i="35"/>
  <c r="MZJ82" i="35" l="1"/>
  <c r="MZL82" i="35"/>
  <c r="MZH82" i="35"/>
  <c r="MZO82" i="35" l="1"/>
  <c r="MZM82" i="35"/>
  <c r="MZK82" i="35"/>
  <c r="MZR82" i="35" l="1"/>
  <c r="MZP82" i="35"/>
  <c r="MZN82" i="35"/>
  <c r="MZS82" i="35" l="1"/>
  <c r="MZU82" i="35"/>
  <c r="MZQ82" i="35"/>
  <c r="MZV82" i="35" l="1"/>
  <c r="MZX82" i="35"/>
  <c r="MZT82" i="35"/>
  <c r="MZY82" i="35" l="1"/>
  <c r="NAA82" i="35"/>
  <c r="MZW82" i="35"/>
  <c r="NAB82" i="35" l="1"/>
  <c r="NAD82" i="35"/>
  <c r="MZZ82" i="35"/>
  <c r="NAE82" i="35" l="1"/>
  <c r="NAG82" i="35"/>
  <c r="NAC82" i="35"/>
  <c r="NAH82" i="35" l="1"/>
  <c r="NAJ82" i="35"/>
  <c r="NAF82" i="35"/>
  <c r="NAK82" i="35" l="1"/>
  <c r="NAM82" i="35"/>
  <c r="NAI82" i="35"/>
  <c r="NAN82" i="35" l="1"/>
  <c r="NAP82" i="35"/>
  <c r="NAL82" i="35"/>
  <c r="NAO82" i="35" l="1"/>
  <c r="NAS82" i="35"/>
  <c r="NAQ82" i="35"/>
  <c r="NAT82" i="35" l="1"/>
  <c r="NAR82" i="35"/>
  <c r="NAV82" i="35"/>
  <c r="NAW82" i="35" l="1"/>
  <c r="NAY82" i="35"/>
  <c r="NAU82" i="35"/>
  <c r="NBB82" i="35" l="1"/>
  <c r="NAZ82" i="35"/>
  <c r="NAX82" i="35"/>
  <c r="NBC82" i="35" l="1"/>
  <c r="NBA82" i="35"/>
  <c r="NBE82" i="35"/>
  <c r="NBH82" i="35" l="1"/>
  <c r="NBF82" i="35"/>
  <c r="NBD82" i="35"/>
  <c r="NBI82" i="35" l="1"/>
  <c r="NBG82" i="35"/>
  <c r="NBK82" i="35"/>
  <c r="NBL82" i="35" l="1"/>
  <c r="NBN82" i="35"/>
  <c r="NBJ82" i="35"/>
  <c r="NBQ82" i="35" l="1"/>
  <c r="NBO82" i="35"/>
  <c r="NBM82" i="35"/>
  <c r="NBR82" i="35" l="1"/>
  <c r="NBP82" i="35"/>
  <c r="NBT82" i="35"/>
  <c r="NBW82" i="35" l="1"/>
  <c r="NBU82" i="35"/>
  <c r="NBS82" i="35"/>
  <c r="NBX82" i="35" l="1"/>
  <c r="NBV82" i="35"/>
  <c r="NBZ82" i="35"/>
  <c r="NCA82" i="35" l="1"/>
  <c r="NBY82" i="35"/>
  <c r="NCC82" i="35"/>
  <c r="NCD82" i="35" l="1"/>
  <c r="NCB82" i="35"/>
  <c r="NCF82" i="35"/>
  <c r="NCG82" i="35" l="1"/>
  <c r="NCE82" i="35"/>
  <c r="NCI82" i="35"/>
  <c r="NCL82" i="35" l="1"/>
  <c r="NCH82" i="35"/>
  <c r="NCJ82" i="35"/>
  <c r="NCM82" i="35" l="1"/>
  <c r="NCK82" i="35"/>
  <c r="NCO82" i="35"/>
  <c r="NCP82" i="35" l="1"/>
  <c r="NCN82" i="35"/>
  <c r="NCR82" i="35"/>
  <c r="NCU82" i="35" l="1"/>
  <c r="NCS82" i="35"/>
  <c r="NCQ82" i="35"/>
  <c r="NCV82" i="35" l="1"/>
  <c r="NCT82" i="35"/>
  <c r="NCX82" i="35"/>
  <c r="NCY82" i="35" l="1"/>
  <c r="NCW82" i="35"/>
  <c r="NDA82" i="35"/>
  <c r="NDD82" i="35" l="1"/>
  <c r="NDB82" i="35"/>
  <c r="NCZ82" i="35"/>
  <c r="NDG82" i="35" l="1"/>
  <c r="NDE82" i="35"/>
  <c r="NDC82" i="35"/>
  <c r="NDH82" i="35" l="1"/>
  <c r="NDF82" i="35"/>
  <c r="NDJ82" i="35"/>
  <c r="NDK82" i="35" l="1"/>
  <c r="NDI82" i="35"/>
  <c r="NDM82" i="35"/>
  <c r="NDN82" i="35" l="1"/>
  <c r="NDP82" i="35"/>
  <c r="NDL82" i="35"/>
  <c r="NDS82" i="35" l="1"/>
  <c r="NDQ82" i="35"/>
  <c r="NDO82" i="35"/>
  <c r="NDR82" i="35" l="1"/>
  <c r="NDV82" i="35"/>
  <c r="NDT82" i="35"/>
  <c r="NDW82" i="35" l="1"/>
  <c r="NDU82" i="35"/>
  <c r="NDY82" i="35"/>
  <c r="NEB82" i="35" l="1"/>
  <c r="NDZ82" i="35"/>
  <c r="NDX82" i="35"/>
  <c r="NEC82" i="35" l="1"/>
  <c r="NEA82" i="35"/>
  <c r="NEE82" i="35"/>
  <c r="NEH82" i="35" l="1"/>
  <c r="NEF82" i="35"/>
  <c r="NED82" i="35"/>
  <c r="NEK82" i="35" l="1"/>
  <c r="NEG82" i="35"/>
  <c r="NEI82" i="35"/>
  <c r="NEN82" i="35" l="1"/>
  <c r="NEL82" i="35"/>
  <c r="NEJ82" i="35"/>
  <c r="NEO82" i="35" l="1"/>
  <c r="NEM82" i="35"/>
  <c r="NEQ82" i="35"/>
  <c r="NET82" i="35" l="1"/>
  <c r="NER82" i="35"/>
  <c r="NEP82" i="35"/>
  <c r="NEW82" i="35" l="1"/>
  <c r="NEU82" i="35"/>
  <c r="NES82" i="35"/>
  <c r="NEX82" i="35" l="1"/>
  <c r="NEV82" i="35"/>
  <c r="NEZ82" i="35"/>
  <c r="NFC82" i="35" l="1"/>
  <c r="NFA82" i="35"/>
  <c r="NEY82" i="35"/>
  <c r="NFF82" i="35" l="1"/>
  <c r="NFB82" i="35"/>
  <c r="NFD82" i="35"/>
  <c r="NFI82" i="35" l="1"/>
  <c r="NFG82" i="35"/>
  <c r="NFE82" i="35"/>
  <c r="NFJ82" i="35" l="1"/>
  <c r="NFH82" i="35"/>
  <c r="NFL82" i="35"/>
  <c r="NFO82" i="35" l="1"/>
  <c r="NFK82" i="35"/>
  <c r="NFM82" i="35"/>
  <c r="NFP82" i="35" l="1"/>
  <c r="NFR82" i="35"/>
  <c r="NFN82" i="35"/>
  <c r="NFS82" i="35" l="1"/>
  <c r="NFQ82" i="35"/>
  <c r="NFU82" i="35"/>
  <c r="NFV82" i="35" l="1"/>
  <c r="NFT82" i="35"/>
  <c r="NFX82" i="35"/>
  <c r="NFY82" i="35" l="1"/>
  <c r="NFW82" i="35"/>
  <c r="NGA82" i="35"/>
  <c r="NGD82" i="35" l="1"/>
  <c r="NFZ82" i="35"/>
  <c r="NGB82" i="35"/>
  <c r="NGE82" i="35" l="1"/>
  <c r="NGC82" i="35"/>
  <c r="NGG82" i="35"/>
  <c r="NGH82" i="35" l="1"/>
  <c r="NGF82" i="35"/>
  <c r="NGJ82" i="35"/>
  <c r="NGM82" i="35" l="1"/>
  <c r="NGI82" i="35"/>
  <c r="NGK82" i="35"/>
  <c r="NGN82" i="35" l="1"/>
  <c r="NGP82" i="35"/>
  <c r="NGL82" i="35"/>
  <c r="NGQ82" i="35" l="1"/>
  <c r="NGO82" i="35"/>
  <c r="NGS82" i="35"/>
  <c r="NGV82" i="35" l="1"/>
  <c r="NGT82" i="35"/>
  <c r="NGR82" i="35"/>
  <c r="NGW82" i="35" l="1"/>
  <c r="NGU82" i="35"/>
  <c r="NGY82" i="35"/>
  <c r="NHB82" i="35" l="1"/>
  <c r="NGZ82" i="35"/>
  <c r="NGX82" i="35"/>
  <c r="NHE82" i="35" l="1"/>
  <c r="NHC82" i="35"/>
  <c r="NHA82" i="35"/>
  <c r="NHD82" i="35" l="1"/>
  <c r="NHH82" i="35"/>
  <c r="NHF82" i="35"/>
  <c r="NHK82" i="35" l="1"/>
  <c r="NHI82" i="35"/>
  <c r="NHG82" i="35"/>
  <c r="NHN82" i="35" l="1"/>
  <c r="NHJ82" i="35"/>
  <c r="NHL82" i="35"/>
  <c r="NHQ82" i="35" l="1"/>
  <c r="NHO82" i="35"/>
  <c r="NHM82" i="35"/>
  <c r="NHR82" i="35" l="1"/>
  <c r="NHP82" i="35"/>
  <c r="NHT82" i="35"/>
  <c r="NHW82" i="35" l="1"/>
  <c r="NHU82" i="35"/>
  <c r="NHS82" i="35"/>
  <c r="NHX82" i="35" l="1"/>
  <c r="NHV82" i="35"/>
  <c r="NHZ82" i="35"/>
  <c r="NIC82" i="35" l="1"/>
  <c r="NHY82" i="35"/>
  <c r="NIA82" i="35"/>
  <c r="NID82" i="35" l="1"/>
  <c r="NIF82" i="35"/>
  <c r="NIB82" i="35"/>
  <c r="NII82" i="35" l="1"/>
  <c r="NIG82" i="35"/>
  <c r="NIE82" i="35"/>
  <c r="NIL82" i="35" l="1"/>
  <c r="NIJ82" i="35"/>
  <c r="NIH82" i="35"/>
  <c r="NIM82" i="35" l="1"/>
  <c r="NIK82" i="35"/>
  <c r="NIO82" i="35"/>
  <c r="NIR82" i="35" l="1"/>
  <c r="NIP82" i="35"/>
  <c r="NIN82" i="35"/>
  <c r="NIS82" i="35" l="1"/>
  <c r="NIQ82" i="35"/>
  <c r="NIU82" i="35"/>
  <c r="NIV82" i="35" l="1"/>
  <c r="NIT82" i="35"/>
  <c r="NIX82" i="35"/>
  <c r="NIY82" i="35" l="1"/>
  <c r="NJA82" i="35"/>
  <c r="NIW82" i="35"/>
  <c r="NJD82" i="35" l="1"/>
  <c r="NJB82" i="35"/>
  <c r="NIZ82" i="35"/>
  <c r="NJE82" i="35" l="1"/>
  <c r="NJC82" i="35"/>
  <c r="NJG82" i="35"/>
  <c r="NJH82" i="35" l="1"/>
  <c r="NJF82" i="35"/>
  <c r="NJJ82" i="35"/>
  <c r="NJK82" i="35" l="1"/>
  <c r="NJI82" i="35"/>
  <c r="NJM82" i="35"/>
  <c r="NJN82" i="35" l="1"/>
  <c r="NJL82" i="35"/>
  <c r="NJP82" i="35"/>
  <c r="NJQ82" i="35" l="1"/>
  <c r="NJO82" i="35"/>
  <c r="NJS82" i="35"/>
  <c r="NJT82" i="35" l="1"/>
  <c r="NJR82" i="35"/>
  <c r="NJV82" i="35"/>
  <c r="NJW82" i="35" l="1"/>
  <c r="NJY82" i="35"/>
  <c r="NJU82" i="35"/>
  <c r="NJZ82" i="35" l="1"/>
  <c r="NKB82" i="35"/>
  <c r="NJX82" i="35"/>
  <c r="NKC82" i="35" l="1"/>
  <c r="NKA82" i="35"/>
  <c r="NKE82" i="35"/>
  <c r="NKF82" i="35" l="1"/>
  <c r="NKD82" i="35"/>
  <c r="NKH82" i="35"/>
  <c r="NKG82" i="35" l="1"/>
  <c r="NKK82" i="35"/>
  <c r="NKI82" i="35"/>
  <c r="NKN82" i="35" l="1"/>
  <c r="NKL82" i="35"/>
  <c r="NKJ82" i="35"/>
  <c r="NKQ82" i="35" l="1"/>
  <c r="NKO82" i="35"/>
  <c r="NKM82" i="35"/>
  <c r="NKT82" i="35" l="1"/>
  <c r="NKR82" i="35"/>
  <c r="NKP82" i="35"/>
  <c r="NKU82" i="35" l="1"/>
  <c r="NKW82" i="35"/>
  <c r="NKS82" i="35"/>
  <c r="NKX82" i="35" l="1"/>
  <c r="NKV82" i="35"/>
  <c r="NKZ82" i="35"/>
  <c r="NLC82" i="35" l="1"/>
  <c r="NKY82" i="35"/>
  <c r="NLA82" i="35"/>
  <c r="NLF82" i="35" l="1"/>
  <c r="NLD82" i="35"/>
  <c r="NLB82" i="35"/>
  <c r="NLI82" i="35" l="1"/>
  <c r="NLG82" i="35"/>
  <c r="NLE82" i="35"/>
  <c r="NLJ82" i="35" l="1"/>
  <c r="NLL82" i="35"/>
  <c r="NLH82" i="35"/>
  <c r="NLM82" i="35" l="1"/>
  <c r="NLK82" i="35"/>
  <c r="NLO82" i="35"/>
  <c r="NLP82" i="35" l="1"/>
  <c r="NLN82" i="35"/>
  <c r="NLR82" i="35"/>
  <c r="NLS82" i="35" l="1"/>
  <c r="NLQ82" i="35"/>
  <c r="NLU82" i="35"/>
  <c r="NLX82" i="35" l="1"/>
  <c r="NLV82" i="35"/>
  <c r="NLT82" i="35"/>
  <c r="NMA82" i="35" l="1"/>
  <c r="NLY82" i="35"/>
  <c r="NLW82" i="35"/>
  <c r="NLZ82" i="35" l="1"/>
  <c r="NMB82" i="35"/>
  <c r="NMD82" i="35"/>
  <c r="NME82" i="35" l="1"/>
  <c r="NMC82" i="35"/>
  <c r="NMG82" i="35"/>
  <c r="NMH82" i="35" l="1"/>
  <c r="NMF82" i="35"/>
  <c r="NMJ82" i="35"/>
  <c r="NMM82" i="35" l="1"/>
  <c r="NMK82" i="35"/>
  <c r="NMI82" i="35"/>
  <c r="NMN82" i="35" l="1"/>
  <c r="NMP82" i="35"/>
  <c r="NML82" i="35"/>
  <c r="NMS82" i="35" l="1"/>
  <c r="NMQ82" i="35"/>
  <c r="NMO82" i="35"/>
  <c r="NMT82" i="35" l="1"/>
  <c r="NMR82" i="35"/>
  <c r="NMV82" i="35"/>
  <c r="NMW82" i="35" l="1"/>
  <c r="NMU82" i="35"/>
  <c r="NMY82" i="35"/>
  <c r="NMZ82" i="35" l="1"/>
  <c r="NNB82" i="35"/>
  <c r="NMX82" i="35"/>
  <c r="NNC82" i="35" l="1"/>
  <c r="NNA82" i="35"/>
  <c r="NNE82" i="35"/>
  <c r="NNF82" i="35" l="1"/>
  <c r="NNH82" i="35"/>
  <c r="NND82" i="35"/>
  <c r="NNI82" i="35" l="1"/>
  <c r="NNK82" i="35"/>
  <c r="NNG82" i="35"/>
  <c r="NNL82" i="35" l="1"/>
  <c r="NNJ82" i="35"/>
  <c r="NNN82" i="35"/>
  <c r="NNO82" i="35" l="1"/>
  <c r="NNM82" i="35"/>
  <c r="NNQ82" i="35"/>
  <c r="NNR82" i="35" l="1"/>
  <c r="NNT82" i="35"/>
  <c r="NNP82" i="35"/>
  <c r="NNU82" i="35" l="1"/>
  <c r="NNS82" i="35"/>
  <c r="NNW82" i="35"/>
  <c r="NNX82" i="35" l="1"/>
  <c r="NNZ82" i="35"/>
  <c r="NNV82" i="35"/>
  <c r="NOA82" i="35" l="1"/>
  <c r="NOC82" i="35"/>
  <c r="NNY82" i="35"/>
  <c r="NOF82" i="35" l="1"/>
  <c r="NOD82" i="35"/>
  <c r="NOB82" i="35"/>
  <c r="NOG82" i="35" l="1"/>
  <c r="NOE82" i="35"/>
  <c r="NOI82" i="35"/>
  <c r="NOJ82" i="35" l="1"/>
  <c r="NOH82" i="35"/>
  <c r="NOL82" i="35"/>
  <c r="NOM82" i="35" l="1"/>
  <c r="NOK82" i="35"/>
  <c r="NOO82" i="35"/>
  <c r="NOP82" i="35" l="1"/>
  <c r="NOR82" i="35"/>
  <c r="NON82" i="35"/>
  <c r="NOS82" i="35" l="1"/>
  <c r="NOU82" i="35"/>
  <c r="NOQ82" i="35"/>
  <c r="NOV82" i="35" l="1"/>
  <c r="NOT82" i="35"/>
  <c r="NOX82" i="35"/>
  <c r="NOY82" i="35" l="1"/>
  <c r="NOW82" i="35"/>
  <c r="NPA82" i="35"/>
  <c r="NPB82" i="35" l="1"/>
  <c r="NOZ82" i="35"/>
  <c r="NPD82" i="35"/>
  <c r="NPE82" i="35" l="1"/>
  <c r="NPG82" i="35"/>
  <c r="NPC82" i="35"/>
  <c r="NPH82" i="35" l="1"/>
  <c r="NPJ82" i="35"/>
  <c r="NPF82" i="35"/>
  <c r="NPI82" i="35" l="1"/>
  <c r="NPK82" i="35"/>
  <c r="NPM82" i="35"/>
  <c r="NPP82" i="35" l="1"/>
  <c r="NPN82" i="35"/>
  <c r="NPL82" i="35"/>
  <c r="NPO82" i="35" l="1"/>
  <c r="NPQ82" i="35"/>
  <c r="NPS82" i="35"/>
  <c r="NPV82" i="35" l="1"/>
  <c r="NPT82" i="35"/>
  <c r="NPR82" i="35"/>
  <c r="NPU82" i="35" l="1"/>
  <c r="NPY82" i="35"/>
  <c r="NPW82" i="35"/>
  <c r="NQB82" i="35" l="1"/>
  <c r="NPZ82" i="35"/>
  <c r="NPX82" i="35"/>
  <c r="NQA82" i="35" l="1"/>
  <c r="NQE82" i="35"/>
  <c r="NQC82" i="35"/>
  <c r="NQH82" i="35" l="1"/>
  <c r="NQF82" i="35"/>
  <c r="NQD82" i="35"/>
  <c r="NQI82" i="35" l="1"/>
  <c r="NQG82" i="35"/>
  <c r="NQK82" i="35"/>
  <c r="NQN82" i="35" l="1"/>
  <c r="NQL82" i="35"/>
  <c r="NQJ82" i="35"/>
  <c r="NQQ82" i="35" l="1"/>
  <c r="NQO82" i="35"/>
  <c r="NQM82" i="35"/>
  <c r="NQR82" i="35" l="1"/>
  <c r="NQT82" i="35"/>
  <c r="NQP82" i="35"/>
  <c r="NQU82" i="35" l="1"/>
  <c r="NQS82" i="35"/>
  <c r="NQW82" i="35"/>
  <c r="NQX82" i="35" l="1"/>
  <c r="NQZ82" i="35"/>
  <c r="NQV82" i="35"/>
  <c r="NRA82" i="35" l="1"/>
  <c r="NQY82" i="35"/>
  <c r="NRC82" i="35"/>
  <c r="NRD82" i="35" l="1"/>
  <c r="NRB82" i="35"/>
  <c r="NRF82" i="35"/>
  <c r="NRG82" i="35" l="1"/>
  <c r="NRI82" i="35"/>
  <c r="NRE82" i="35"/>
  <c r="NRJ82" i="35" l="1"/>
  <c r="NRL82" i="35"/>
  <c r="NRH82" i="35"/>
  <c r="NRM82" i="35" l="1"/>
  <c r="NRK82" i="35"/>
  <c r="NRO82" i="35"/>
  <c r="NRR82" i="35" l="1"/>
  <c r="NRP82" i="35"/>
  <c r="NRN82" i="35"/>
  <c r="NRS82" i="35" l="1"/>
  <c r="NRQ82" i="35"/>
  <c r="NRU82" i="35"/>
  <c r="NRV82" i="35" l="1"/>
  <c r="NRT82" i="35"/>
  <c r="NRX82" i="35"/>
  <c r="NRY82" i="35" l="1"/>
  <c r="NRW82" i="35"/>
  <c r="NSA82" i="35"/>
  <c r="NSB82" i="35" l="1"/>
  <c r="NRZ82" i="35"/>
  <c r="NSD82" i="35"/>
  <c r="NSE82" i="35" l="1"/>
  <c r="NSC82" i="35"/>
  <c r="NSG82" i="35"/>
  <c r="NSH82" i="35" l="1"/>
  <c r="NSJ82" i="35"/>
  <c r="NSF82" i="35"/>
  <c r="NSM82" i="35" l="1"/>
  <c r="NSK82" i="35"/>
  <c r="NSI82" i="35"/>
  <c r="NSN82" i="35" l="1"/>
  <c r="NSL82" i="35"/>
  <c r="NSP82" i="35"/>
  <c r="NSQ82" i="35" l="1"/>
  <c r="NSS82" i="35"/>
  <c r="NSO82" i="35"/>
  <c r="NST82" i="35" l="1"/>
  <c r="NSR82" i="35"/>
  <c r="NSV82" i="35"/>
  <c r="NSW82" i="35" l="1"/>
  <c r="NSU82" i="35"/>
  <c r="NSY82" i="35"/>
  <c r="NSZ82" i="35" l="1"/>
  <c r="NTB82" i="35"/>
  <c r="NSX82" i="35"/>
  <c r="NTC82" i="35" l="1"/>
  <c r="NTE82" i="35"/>
  <c r="NTA82" i="35"/>
  <c r="NTF82" i="35" l="1"/>
  <c r="NTH82" i="35"/>
  <c r="NTD82" i="35"/>
  <c r="NTI82" i="35" l="1"/>
  <c r="NTG82" i="35"/>
  <c r="NTK82" i="35"/>
  <c r="NTL82" i="35" l="1"/>
  <c r="NTJ82" i="35"/>
  <c r="NTN82" i="35"/>
  <c r="NTM82" i="35" l="1"/>
  <c r="NTO82" i="35"/>
  <c r="NTQ82" i="35"/>
  <c r="NTT82" i="35" l="1"/>
  <c r="NTR82" i="35"/>
  <c r="NTP82" i="35"/>
  <c r="NTW82" i="35" l="1"/>
  <c r="NTU82" i="35"/>
  <c r="NTS82" i="35"/>
  <c r="NTZ82" i="35" l="1"/>
  <c r="NTV82" i="35"/>
  <c r="NTX82" i="35"/>
  <c r="NUC82" i="35" l="1"/>
  <c r="NUA82" i="35"/>
  <c r="NTY82" i="35"/>
  <c r="NUF82" i="35" l="1"/>
  <c r="NUD82" i="35"/>
  <c r="NUB82" i="35"/>
  <c r="NUI82" i="35" l="1"/>
  <c r="NUG82" i="35"/>
  <c r="NUE82" i="35"/>
  <c r="NUL82" i="35" l="1"/>
  <c r="NUJ82" i="35"/>
  <c r="NUH82" i="35"/>
  <c r="NUO82" i="35" l="1"/>
  <c r="NUM82" i="35"/>
  <c r="NUK82" i="35"/>
  <c r="NUP82" i="35" l="1"/>
  <c r="NUR82" i="35"/>
  <c r="NUN82" i="35"/>
  <c r="NUS82" i="35" l="1"/>
  <c r="NUQ82" i="35"/>
  <c r="NUU82" i="35"/>
  <c r="NUV82" i="35" l="1"/>
  <c r="NUT82" i="35"/>
  <c r="NUX82" i="35"/>
  <c r="NUY82" i="35" l="1"/>
  <c r="NVA82" i="35"/>
  <c r="NUW82" i="35"/>
  <c r="NVB82" i="35" l="1"/>
  <c r="NVD82" i="35"/>
  <c r="NUZ82" i="35"/>
  <c r="NVG82" i="35" l="1"/>
  <c r="NVE82" i="35"/>
  <c r="NVC82" i="35"/>
  <c r="NVH82" i="35" l="1"/>
  <c r="NVJ82" i="35"/>
  <c r="NVF82" i="35"/>
  <c r="NVK82" i="35" l="1"/>
  <c r="NVI82" i="35"/>
  <c r="NVM82" i="35"/>
  <c r="NVN82" i="35" l="1"/>
  <c r="NVP82" i="35"/>
  <c r="NVL82" i="35"/>
  <c r="NVS82" i="35" l="1"/>
  <c r="NVQ82" i="35"/>
  <c r="NVO82" i="35"/>
  <c r="NVV82" i="35" l="1"/>
  <c r="NVT82" i="35"/>
  <c r="NVR82" i="35"/>
  <c r="NVY82" i="35" l="1"/>
  <c r="NVW82" i="35"/>
  <c r="NVU82" i="35"/>
  <c r="NWB82" i="35" l="1"/>
  <c r="NVZ82" i="35"/>
  <c r="NVX82" i="35"/>
  <c r="NWC82" i="35" l="1"/>
  <c r="NWE82" i="35"/>
  <c r="NWA82" i="35"/>
  <c r="NWF82" i="35" l="1"/>
  <c r="NWD82" i="35"/>
  <c r="NWH82" i="35"/>
  <c r="NWI82" i="35" l="1"/>
  <c r="NWK82" i="35"/>
  <c r="NWG82" i="35"/>
  <c r="NWL82" i="35" l="1"/>
  <c r="NWN82" i="35"/>
  <c r="NWJ82" i="35"/>
  <c r="NWQ82" i="35" l="1"/>
  <c r="NWO82" i="35"/>
  <c r="NWM82" i="35"/>
  <c r="NWR82" i="35" l="1"/>
  <c r="NWT82" i="35"/>
  <c r="NWP82" i="35"/>
  <c r="NWU82" i="35" l="1"/>
  <c r="NWS82" i="35"/>
  <c r="NWW82" i="35"/>
  <c r="NWX82" i="35" l="1"/>
  <c r="NWV82" i="35"/>
  <c r="NWZ82" i="35"/>
  <c r="NXA82" i="35" l="1"/>
  <c r="NWY82" i="35"/>
  <c r="NXC82" i="35"/>
  <c r="NXD82" i="35" l="1"/>
  <c r="NXB82" i="35"/>
  <c r="NXF82" i="35"/>
  <c r="NXG82" i="35" l="1"/>
  <c r="NXE82" i="35"/>
  <c r="NXI82" i="35"/>
  <c r="NXJ82" i="35" l="1"/>
  <c r="NXH82" i="35"/>
  <c r="NXL82" i="35"/>
  <c r="NXM82" i="35" l="1"/>
  <c r="NXO82" i="35"/>
  <c r="NXK82" i="35"/>
  <c r="NXR82" i="35" l="1"/>
  <c r="NXP82" i="35"/>
  <c r="NXN82" i="35"/>
  <c r="NXQ82" i="35" l="1"/>
  <c r="NXU82" i="35"/>
  <c r="NXS82" i="35"/>
  <c r="NXT82" i="35" l="1"/>
  <c r="NXX82" i="35"/>
  <c r="NXV82" i="35"/>
  <c r="NXY82" i="35" l="1"/>
  <c r="NXW82" i="35"/>
  <c r="NYA82" i="35"/>
  <c r="NYD82" i="35" l="1"/>
  <c r="NYB82" i="35"/>
  <c r="NXZ82" i="35"/>
  <c r="NYG82" i="35" l="1"/>
  <c r="NYE82" i="35"/>
  <c r="NYC82" i="35"/>
  <c r="NYJ82" i="35" l="1"/>
  <c r="NYH82" i="35"/>
  <c r="NYF82" i="35"/>
  <c r="NYK82" i="35" l="1"/>
  <c r="NYM82" i="35"/>
  <c r="NYI82" i="35"/>
  <c r="NYN82" i="35" l="1"/>
  <c r="NYP82" i="35"/>
  <c r="NYL82" i="35"/>
  <c r="NYQ82" i="35" l="1"/>
  <c r="NYO82" i="35"/>
  <c r="NYS82" i="35"/>
  <c r="NYT82" i="35" l="1"/>
  <c r="NYR82" i="35"/>
  <c r="NYV82" i="35"/>
  <c r="NYW82" i="35" l="1"/>
  <c r="NYY82" i="35"/>
  <c r="NYU82" i="35"/>
  <c r="NZB82" i="35" l="1"/>
  <c r="NYZ82" i="35"/>
  <c r="NYX82" i="35"/>
  <c r="NZE82" i="35" l="1"/>
  <c r="NZA82" i="35"/>
  <c r="NZC82" i="35"/>
  <c r="NZD82" i="35" l="1"/>
  <c r="NZF82" i="35"/>
  <c r="NZH82" i="35"/>
  <c r="NZK82" i="35" l="1"/>
  <c r="NZI82" i="35"/>
  <c r="NZG82" i="35"/>
  <c r="NZL82" i="35" l="1"/>
  <c r="NZJ82" i="35"/>
  <c r="NZN82" i="35"/>
  <c r="NZQ82" i="35" l="1"/>
  <c r="NZO82" i="35"/>
  <c r="NZM82" i="35"/>
  <c r="NZR82" i="35" l="1"/>
  <c r="NZT82" i="35"/>
  <c r="NZP82" i="35"/>
  <c r="NZU82" i="35" l="1"/>
  <c r="NZS82" i="35"/>
  <c r="NZW82" i="35"/>
  <c r="NZZ82" i="35" l="1"/>
  <c r="NZX82" i="35"/>
  <c r="NZV82" i="35"/>
  <c r="OAA82" i="35" l="1"/>
  <c r="NZY82" i="35"/>
  <c r="OAC82" i="35"/>
  <c r="OAD82" i="35" l="1"/>
  <c r="OAF82" i="35"/>
  <c r="OAB82" i="35"/>
  <c r="OAG82" i="35" l="1"/>
  <c r="OAE82" i="35"/>
  <c r="OAI82" i="35"/>
  <c r="OAJ82" i="35" l="1"/>
  <c r="OAH82" i="35"/>
  <c r="OAL82" i="35"/>
  <c r="OAO82" i="35" l="1"/>
  <c r="OAM82" i="35"/>
  <c r="OAK82" i="35"/>
  <c r="OAN82" i="35" l="1"/>
  <c r="OAP82" i="35"/>
  <c r="OAR82" i="35"/>
  <c r="OAQ82" i="35" l="1"/>
  <c r="OAU82" i="35"/>
  <c r="OAS82" i="35"/>
  <c r="OAV82" i="35" l="1"/>
  <c r="OAT82" i="35"/>
  <c r="OAX82" i="35"/>
  <c r="OAY82" i="35" l="1"/>
  <c r="OAW82" i="35"/>
  <c r="OBA82" i="35"/>
  <c r="OBD82" i="35" l="1"/>
  <c r="OBB82" i="35"/>
  <c r="OAZ82" i="35"/>
  <c r="OBE82" i="35" l="1"/>
  <c r="OBC82" i="35"/>
  <c r="OBG82" i="35"/>
  <c r="OBJ82" i="35" l="1"/>
  <c r="OBH82" i="35"/>
  <c r="OBF82" i="35"/>
  <c r="OBM82" i="35" l="1"/>
  <c r="OBI82" i="35"/>
  <c r="OBK82" i="35"/>
  <c r="OBP82" i="35" l="1"/>
  <c r="OBN82" i="35"/>
  <c r="OBL82" i="35"/>
  <c r="OBQ82" i="35" l="1"/>
  <c r="OBO82" i="35"/>
  <c r="OBS82" i="35"/>
  <c r="OBV82" i="35" l="1"/>
  <c r="OBR82" i="35"/>
  <c r="OBT82" i="35"/>
  <c r="OBY82" i="35" l="1"/>
  <c r="OBW82" i="35"/>
  <c r="OBU82" i="35"/>
  <c r="OBZ82" i="35" l="1"/>
  <c r="OCB82" i="35"/>
  <c r="OBX82" i="35"/>
  <c r="OCC82" i="35" l="1"/>
  <c r="OCE82" i="35"/>
  <c r="OCA82" i="35"/>
  <c r="OCH82" i="35" l="1"/>
  <c r="OCF82" i="35"/>
  <c r="OCD82" i="35"/>
  <c r="OCK82" i="35" l="1"/>
  <c r="OCI82" i="35"/>
  <c r="OCG82" i="35"/>
  <c r="OCL82" i="35" l="1"/>
  <c r="OCN82" i="35"/>
  <c r="OCJ82" i="35"/>
  <c r="OCQ82" i="35" l="1"/>
  <c r="OCM82" i="35"/>
  <c r="OCO82" i="35"/>
  <c r="OCT82" i="35" l="1"/>
  <c r="OCR82" i="35"/>
  <c r="OCP82" i="35"/>
  <c r="OCW82" i="35" l="1"/>
  <c r="OCU82" i="35"/>
  <c r="OCS82" i="35"/>
  <c r="OCZ82" i="35" l="1"/>
  <c r="OCX82" i="35"/>
  <c r="OCV82" i="35"/>
  <c r="ODC82" i="35" l="1"/>
  <c r="OCY82" i="35"/>
  <c r="ODA82" i="35"/>
  <c r="ODD82" i="35" l="1"/>
  <c r="ODF82" i="35"/>
  <c r="ODB82" i="35"/>
  <c r="ODG82" i="35" l="1"/>
  <c r="ODE82" i="35"/>
  <c r="ODI82" i="35"/>
  <c r="ODL82" i="35" l="1"/>
  <c r="ODJ82" i="35"/>
  <c r="ODH82" i="35"/>
  <c r="ODM82" i="35" l="1"/>
  <c r="ODK82" i="35"/>
  <c r="ODO82" i="35"/>
  <c r="ODP82" i="35" l="1"/>
  <c r="ODN82" i="35"/>
  <c r="ODR82" i="35"/>
  <c r="ODU82" i="35" l="1"/>
  <c r="ODS82" i="35"/>
  <c r="ODQ82" i="35"/>
  <c r="ODV82" i="35" l="1"/>
  <c r="ODT82" i="35"/>
  <c r="ODX82" i="35"/>
  <c r="ODY82" i="35" l="1"/>
  <c r="OEA82" i="35"/>
  <c r="ODW82" i="35"/>
  <c r="OED82" i="35" l="1"/>
  <c r="OEB82" i="35"/>
  <c r="ODZ82" i="35"/>
  <c r="OEG82" i="35" l="1"/>
  <c r="OEE82" i="35"/>
  <c r="OEC82" i="35"/>
  <c r="OEH82" i="35" l="1"/>
  <c r="OEJ82" i="35"/>
  <c r="OEF82" i="35"/>
  <c r="OEK82" i="35" l="1"/>
  <c r="OEI82" i="35"/>
  <c r="OEM82" i="35"/>
  <c r="OEN82" i="35" l="1"/>
  <c r="OEL82" i="35"/>
  <c r="OEP82" i="35"/>
  <c r="OES82" i="35" l="1"/>
  <c r="OEQ82" i="35"/>
  <c r="OEO82" i="35"/>
  <c r="OET82" i="35" l="1"/>
  <c r="OEV82" i="35"/>
  <c r="OER82" i="35"/>
  <c r="OEW82" i="35" l="1"/>
  <c r="OEU82" i="35"/>
  <c r="OEY82" i="35"/>
  <c r="OEZ82" i="35" l="1"/>
  <c r="OFB82" i="35"/>
  <c r="OEX82" i="35"/>
  <c r="OFC82" i="35" l="1"/>
  <c r="OFA82" i="35"/>
  <c r="OFE82" i="35"/>
  <c r="OFF82" i="35" l="1"/>
  <c r="OFH82" i="35"/>
  <c r="OFD82" i="35"/>
  <c r="OFI82" i="35" l="1"/>
  <c r="OFG82" i="35"/>
  <c r="OFK82" i="35"/>
  <c r="OFL82" i="35" l="1"/>
  <c r="OFJ82" i="35"/>
  <c r="OFN82" i="35"/>
  <c r="OFO82" i="35" l="1"/>
  <c r="OFM82" i="35"/>
  <c r="OFQ82" i="35"/>
  <c r="OFR82" i="35" l="1"/>
  <c r="OFP82" i="35"/>
  <c r="OFT82" i="35"/>
  <c r="OFW82" i="35" l="1"/>
  <c r="OFU82" i="35"/>
  <c r="OFS82" i="35"/>
  <c r="OFZ82" i="35" l="1"/>
  <c r="OFX82" i="35"/>
  <c r="OFV82" i="35"/>
  <c r="OGA82" i="35" l="1"/>
  <c r="OFY82" i="35"/>
  <c r="OGC82" i="35"/>
  <c r="OGD82" i="35" l="1"/>
  <c r="OGB82" i="35"/>
  <c r="OGF82" i="35"/>
  <c r="OGI82" i="35" l="1"/>
  <c r="OGG82" i="35"/>
  <c r="OGE82" i="35"/>
  <c r="OGJ82" i="35" l="1"/>
  <c r="OGH82" i="35"/>
  <c r="OGL82" i="35"/>
  <c r="OGO82" i="35" l="1"/>
  <c r="OGM82" i="35"/>
  <c r="OGK82" i="35"/>
  <c r="OGR82" i="35" l="1"/>
  <c r="OGP82" i="35"/>
  <c r="OGN82" i="35"/>
  <c r="OGS82" i="35" l="1"/>
  <c r="OGU82" i="35"/>
  <c r="OGQ82" i="35"/>
  <c r="OGV82" i="35" l="1"/>
  <c r="OGT82" i="35"/>
  <c r="OGX82" i="35"/>
  <c r="OGY82" i="35" l="1"/>
  <c r="OHA82" i="35"/>
  <c r="OGW82" i="35"/>
  <c r="OHB82" i="35" l="1"/>
  <c r="OGZ82" i="35"/>
  <c r="OHD82" i="35"/>
  <c r="OHE82" i="35" l="1"/>
  <c r="OHG82" i="35"/>
  <c r="OHC82" i="35"/>
  <c r="OHH82" i="35" l="1"/>
  <c r="OHF82" i="35"/>
  <c r="OHJ82" i="35"/>
  <c r="OHK82" i="35" l="1"/>
  <c r="OHI82" i="35"/>
  <c r="OHM82" i="35"/>
  <c r="OHN82" i="35" l="1"/>
  <c r="OHL82" i="35"/>
  <c r="OHP82" i="35"/>
  <c r="OHQ82" i="35" l="1"/>
  <c r="OHO82" i="35"/>
  <c r="OHS82" i="35"/>
  <c r="OHR82" i="35" l="1"/>
  <c r="OHT82" i="35"/>
  <c r="OHV82" i="35"/>
  <c r="OHU82" i="35" l="1"/>
  <c r="OHY82" i="35"/>
  <c r="OHW82" i="35"/>
  <c r="OHX82" i="35" l="1"/>
  <c r="OIB82" i="35"/>
  <c r="OHZ82" i="35"/>
  <c r="OIC82" i="35" l="1"/>
  <c r="OIA82" i="35"/>
  <c r="OIE82" i="35"/>
  <c r="OIH82" i="35" l="1"/>
  <c r="OIF82" i="35"/>
  <c r="OID82" i="35"/>
  <c r="OII82" i="35" l="1"/>
  <c r="OIG82" i="35"/>
  <c r="OIK82" i="35"/>
  <c r="OIJ82" i="35" l="1"/>
  <c r="OIL82" i="35"/>
  <c r="OIN82" i="35"/>
  <c r="OIO82" i="35" l="1"/>
  <c r="OIQ82" i="35"/>
  <c r="OIM82" i="35"/>
  <c r="OIP82" i="35" l="1"/>
  <c r="OIT82" i="35"/>
  <c r="OIR82" i="35"/>
  <c r="OIW82" i="35" l="1"/>
  <c r="OIS82" i="35"/>
  <c r="OIU82" i="35"/>
  <c r="OIX82" i="35" l="1"/>
  <c r="OIV82" i="35"/>
  <c r="OIZ82" i="35"/>
  <c r="OJA82" i="35" l="1"/>
  <c r="OIY82" i="35"/>
  <c r="OJC82" i="35"/>
  <c r="OJF82" i="35" l="1"/>
  <c r="OJD82" i="35"/>
  <c r="OJB82" i="35"/>
  <c r="OJE82" i="35" l="1"/>
  <c r="OJI82" i="35"/>
  <c r="OJG82" i="35"/>
  <c r="OJJ82" i="35" l="1"/>
  <c r="OJH82" i="35"/>
  <c r="OJL82" i="35"/>
  <c r="OJM82" i="35" l="1"/>
  <c r="OJK82" i="35"/>
  <c r="OJO82" i="35"/>
  <c r="OJR82" i="35" l="1"/>
  <c r="OJP82" i="35"/>
  <c r="OJN82" i="35"/>
  <c r="OJS82" i="35" l="1"/>
  <c r="OJQ82" i="35"/>
  <c r="OJU82" i="35"/>
  <c r="OJX82" i="35" l="1"/>
  <c r="OJT82" i="35"/>
  <c r="OJV82" i="35"/>
  <c r="OKA82" i="35" l="1"/>
  <c r="OJY82" i="35"/>
  <c r="OJW82" i="35"/>
  <c r="OKB82" i="35" l="1"/>
  <c r="OJZ82" i="35"/>
  <c r="OKD82" i="35"/>
  <c r="OKG82" i="35" l="1"/>
  <c r="OKE82" i="35"/>
  <c r="OKC82" i="35"/>
  <c r="OKH82" i="35" l="1"/>
  <c r="OKF82" i="35"/>
  <c r="OKJ82" i="35"/>
  <c r="OKM82" i="35" l="1"/>
  <c r="OKK82" i="35"/>
  <c r="OKI82" i="35"/>
  <c r="OKN82" i="35" l="1"/>
  <c r="OKL82" i="35"/>
  <c r="OKP82" i="35"/>
  <c r="OKQ82" i="35" l="1"/>
  <c r="OKO82" i="35"/>
  <c r="OKS82" i="35"/>
  <c r="OKV82" i="35" l="1"/>
  <c r="OKT82" i="35"/>
  <c r="OKR82" i="35"/>
  <c r="OKW82" i="35" l="1"/>
  <c r="OKU82" i="35"/>
  <c r="OKY82" i="35"/>
  <c r="OLB82" i="35" l="1"/>
  <c r="OKZ82" i="35"/>
  <c r="OKX82" i="35"/>
  <c r="OLC82" i="35" l="1"/>
  <c r="OLA82" i="35"/>
  <c r="OLE82" i="35"/>
  <c r="OLF82" i="35" l="1"/>
  <c r="OLD82" i="35"/>
  <c r="OLH82" i="35"/>
  <c r="OLI82" i="35" l="1"/>
  <c r="OLG82" i="35"/>
  <c r="OLK82" i="35"/>
  <c r="OLL82" i="35" l="1"/>
  <c r="OLJ82" i="35"/>
  <c r="OLN82" i="35"/>
  <c r="OLO82" i="35" l="1"/>
  <c r="OLQ82" i="35"/>
  <c r="OLM82" i="35"/>
  <c r="OLT82" i="35" l="1"/>
  <c r="OLR82" i="35"/>
  <c r="OLP82" i="35"/>
  <c r="OLU82" i="35" l="1"/>
  <c r="OLS82" i="35"/>
  <c r="OLW82" i="35"/>
  <c r="OLX82" i="35" l="1"/>
  <c r="OLV82" i="35"/>
  <c r="OLZ82" i="35"/>
  <c r="OMC82" i="35" l="1"/>
  <c r="OMA82" i="35"/>
  <c r="OLY82" i="35"/>
  <c r="OMD82" i="35" l="1"/>
  <c r="OMF82" i="35"/>
  <c r="OMB82" i="35"/>
  <c r="OMI82" i="35" l="1"/>
  <c r="OMG82" i="35"/>
  <c r="OME82" i="35"/>
  <c r="OML82" i="35" l="1"/>
  <c r="OMJ82" i="35"/>
  <c r="OMH82" i="35"/>
  <c r="OMM82" i="35" l="1"/>
  <c r="OMK82" i="35"/>
  <c r="OMO82" i="35"/>
  <c r="OMP82" i="35" l="1"/>
  <c r="OMN82" i="35"/>
  <c r="OMR82" i="35"/>
  <c r="OMU82" i="35" l="1"/>
  <c r="OMS82" i="35"/>
  <c r="OMQ82" i="35"/>
  <c r="OMV82" i="35" l="1"/>
  <c r="OMX82" i="35"/>
  <c r="OMT82" i="35"/>
  <c r="ONA82" i="35" l="1"/>
  <c r="OMY82" i="35"/>
  <c r="OMW82" i="35"/>
  <c r="OND82" i="35" l="1"/>
  <c r="ONB82" i="35"/>
  <c r="OMZ82" i="35"/>
  <c r="ONE82" i="35" l="1"/>
  <c r="ONC82" i="35"/>
  <c r="ONG82" i="35"/>
  <c r="ONH82" i="35" l="1"/>
  <c r="ONJ82" i="35"/>
  <c r="ONF82" i="35"/>
  <c r="ONK82" i="35" l="1"/>
  <c r="ONM82" i="35"/>
  <c r="ONI82" i="35"/>
  <c r="ONN82" i="35" l="1"/>
  <c r="ONL82" i="35"/>
  <c r="ONP82" i="35"/>
  <c r="ONQ82" i="35" l="1"/>
  <c r="ONS82" i="35"/>
  <c r="ONO82" i="35"/>
  <c r="ONV82" i="35" l="1"/>
  <c r="ONR82" i="35"/>
  <c r="ONT82" i="35"/>
  <c r="ONY82" i="35" l="1"/>
  <c r="ONU82" i="35"/>
  <c r="ONW82" i="35"/>
  <c r="ONZ82" i="35" l="1"/>
  <c r="OOB82" i="35"/>
  <c r="ONX82" i="35"/>
  <c r="OOE82" i="35" l="1"/>
  <c r="OOA82" i="35"/>
  <c r="OOC82" i="35"/>
  <c r="OOH82" i="35" l="1"/>
  <c r="OOD82" i="35"/>
  <c r="OOF82" i="35"/>
  <c r="OOK82" i="35" l="1"/>
  <c r="OOG82" i="35"/>
  <c r="OOI82" i="35"/>
  <c r="OOL82" i="35" l="1"/>
  <c r="OON82" i="35"/>
  <c r="OOJ82" i="35"/>
  <c r="OOQ82" i="35" l="1"/>
  <c r="OOM82" i="35"/>
  <c r="OOO82" i="35"/>
  <c r="OOT82" i="35" l="1"/>
  <c r="OOR82" i="35"/>
  <c r="OOP82" i="35"/>
  <c r="OOW82" i="35" l="1"/>
  <c r="OOU82" i="35"/>
  <c r="OOS82" i="35"/>
  <c r="OOZ82" i="35" l="1"/>
  <c r="OOX82" i="35"/>
  <c r="OOV82" i="35"/>
  <c r="OOY82" i="35" l="1"/>
  <c r="OPA82" i="35"/>
  <c r="OPC82" i="35"/>
  <c r="OPF82" i="35" l="1"/>
  <c r="OPD82" i="35"/>
  <c r="OPB82" i="35"/>
  <c r="OPI82" i="35" l="1"/>
  <c r="OPE82" i="35"/>
  <c r="OPG82" i="35"/>
  <c r="OPJ82" i="35" l="1"/>
  <c r="OPH82" i="35"/>
  <c r="OPL82" i="35"/>
  <c r="OPM82" i="35" l="1"/>
  <c r="OPK82" i="35"/>
  <c r="OPO82" i="35"/>
  <c r="OPP82" i="35" l="1"/>
  <c r="OPR82" i="35"/>
  <c r="OPN82" i="35"/>
  <c r="OPS82" i="35" l="1"/>
  <c r="OPU82" i="35"/>
  <c r="OPQ82" i="35"/>
  <c r="OPV82" i="35" l="1"/>
  <c r="OPT82" i="35"/>
  <c r="OPX82" i="35"/>
  <c r="OPY82" i="35" l="1"/>
  <c r="OPW82" i="35"/>
  <c r="OQA82" i="35"/>
  <c r="OQB82" i="35" l="1"/>
  <c r="OPZ82" i="35"/>
  <c r="OQD82" i="35"/>
  <c r="OQG82" i="35" l="1"/>
  <c r="OQE82" i="35"/>
  <c r="OQC82" i="35"/>
  <c r="OQJ82" i="35" l="1"/>
  <c r="OQH82" i="35"/>
  <c r="OQF82" i="35"/>
  <c r="OQK82" i="35" l="1"/>
  <c r="OQI82" i="35"/>
  <c r="OQM82" i="35"/>
  <c r="OQN82" i="35" l="1"/>
  <c r="OQL82" i="35"/>
  <c r="OQP82" i="35"/>
  <c r="OQQ82" i="35" l="1"/>
  <c r="OQO82" i="35"/>
  <c r="OQS82" i="35"/>
  <c r="OQV82" i="35" l="1"/>
  <c r="OQT82" i="35"/>
  <c r="OQR82" i="35"/>
  <c r="OQU82" i="35" l="1"/>
  <c r="OQW82" i="35"/>
  <c r="OQY82" i="35"/>
  <c r="OQX82" i="35" l="1"/>
  <c r="OQZ82" i="35"/>
  <c r="ORB82" i="35"/>
  <c r="ORC82" i="35" l="1"/>
  <c r="ORA82" i="35"/>
  <c r="ORE82" i="35"/>
  <c r="ORD82" i="35" l="1"/>
  <c r="ORF82" i="35"/>
  <c r="ORH82" i="35"/>
  <c r="ORI82" i="35" l="1"/>
  <c r="ORK82" i="35"/>
  <c r="ORG82" i="35"/>
  <c r="ORL82" i="35" l="1"/>
  <c r="ORJ82" i="35"/>
  <c r="ORN82" i="35"/>
  <c r="ORO82" i="35" l="1"/>
  <c r="ORM82" i="35"/>
  <c r="ORQ82" i="35"/>
  <c r="ORT82" i="35" l="1"/>
  <c r="ORR82" i="35"/>
  <c r="ORP82" i="35"/>
  <c r="ORU82" i="35" l="1"/>
  <c r="ORS82" i="35"/>
  <c r="ORW82" i="35"/>
  <c r="ORZ82" i="35" l="1"/>
  <c r="ORV82" i="35"/>
  <c r="ORX82" i="35"/>
  <c r="OSC82" i="35" l="1"/>
  <c r="OSA82" i="35"/>
  <c r="ORY82" i="35"/>
  <c r="OSD82" i="35" l="1"/>
  <c r="OSB82" i="35"/>
  <c r="OSF82" i="35"/>
  <c r="OSG82" i="35" l="1"/>
  <c r="OSI82" i="35"/>
  <c r="OSE82" i="35"/>
  <c r="OSL82" i="35" l="1"/>
  <c r="OSH82" i="35"/>
  <c r="OSJ82" i="35"/>
  <c r="OSO82" i="35" l="1"/>
  <c r="OSM82" i="35"/>
  <c r="OSK82" i="35"/>
  <c r="OSP82" i="35" l="1"/>
  <c r="OSN82" i="35"/>
  <c r="OSR82" i="35"/>
  <c r="OSU82" i="35" l="1"/>
  <c r="OSQ82" i="35"/>
  <c r="OSS82" i="35"/>
  <c r="OSX82" i="35" l="1"/>
  <c r="OST82" i="35"/>
  <c r="OSV82" i="35"/>
  <c r="OSY82" i="35" l="1"/>
  <c r="OTA82" i="35"/>
  <c r="OSW82" i="35"/>
  <c r="OTD82" i="35" l="1"/>
  <c r="OTB82" i="35"/>
  <c r="OSZ82" i="35"/>
  <c r="OTE82" i="35" l="1"/>
  <c r="OTC82" i="35"/>
  <c r="OTG82" i="35"/>
  <c r="OTH82" i="35" l="1"/>
  <c r="OTJ82" i="35"/>
  <c r="OTF82" i="35"/>
  <c r="OTK82" i="35" l="1"/>
  <c r="OTI82" i="35"/>
  <c r="OTM82" i="35"/>
  <c r="OTP82" i="35" l="1"/>
  <c r="OTL82" i="35"/>
  <c r="OTN82" i="35"/>
  <c r="OTQ82" i="35" l="1"/>
  <c r="OTS82" i="35"/>
  <c r="OTO82" i="35"/>
  <c r="OTT82" i="35" l="1"/>
  <c r="OTV82" i="35"/>
  <c r="OTR82" i="35"/>
  <c r="OTY82" i="35" l="1"/>
  <c r="OTW82" i="35"/>
  <c r="OTU82" i="35"/>
  <c r="OTZ82" i="35" l="1"/>
  <c r="OUB82" i="35"/>
  <c r="OTX82" i="35"/>
  <c r="OUE82" i="35" l="1"/>
  <c r="OUC82" i="35"/>
  <c r="OUA82" i="35"/>
  <c r="OUF82" i="35" l="1"/>
  <c r="OUD82" i="35"/>
  <c r="OUH82" i="35"/>
  <c r="OUK82" i="35" l="1"/>
  <c r="OUG82" i="35"/>
  <c r="OUI82" i="35"/>
  <c r="OUL82" i="35" l="1"/>
  <c r="OUJ82" i="35"/>
  <c r="OUN82" i="35"/>
  <c r="OUQ82" i="35" l="1"/>
  <c r="OUO82" i="35"/>
  <c r="OUM82" i="35"/>
  <c r="OUR82" i="35" l="1"/>
  <c r="OUP82" i="35"/>
  <c r="OUT82" i="35"/>
  <c r="OUW82" i="35" l="1"/>
  <c r="OUU82" i="35"/>
  <c r="OUS82" i="35"/>
  <c r="OUZ82" i="35" l="1"/>
  <c r="OUX82" i="35"/>
  <c r="OUV82" i="35"/>
  <c r="OUY82" i="35" l="1"/>
  <c r="OVA82" i="35"/>
  <c r="OVC82" i="35"/>
  <c r="OVD82" i="35" l="1"/>
  <c r="OVB82" i="35"/>
  <c r="OVF82" i="35"/>
  <c r="OVI82" i="35" l="1"/>
  <c r="OVG82" i="35"/>
  <c r="OVE82" i="35"/>
  <c r="OVL82" i="35" l="1"/>
  <c r="OVJ82" i="35"/>
  <c r="OVH82" i="35"/>
  <c r="OVM82" i="35" l="1"/>
  <c r="OVO82" i="35"/>
  <c r="OVK82" i="35"/>
  <c r="OVP82" i="35" l="1"/>
  <c r="OVN82" i="35"/>
  <c r="OVR82" i="35"/>
  <c r="OVU82" i="35" l="1"/>
  <c r="OVS82" i="35"/>
  <c r="OVQ82" i="35"/>
  <c r="OVV82" i="35" l="1"/>
  <c r="OVX82" i="35"/>
  <c r="OVT82" i="35"/>
  <c r="OWA82" i="35" l="1"/>
  <c r="OVY82" i="35"/>
  <c r="OVW82" i="35"/>
  <c r="OWD82" i="35" l="1"/>
  <c r="OVZ82" i="35"/>
  <c r="OWB82" i="35"/>
  <c r="OWE82" i="35" l="1"/>
  <c r="OWG82" i="35"/>
  <c r="OWC82" i="35"/>
  <c r="OWH82" i="35" l="1"/>
  <c r="OWF82" i="35"/>
  <c r="OWJ82" i="35"/>
  <c r="OWM82" i="35" l="1"/>
  <c r="OWI82" i="35"/>
  <c r="OWK82" i="35"/>
  <c r="OWN82" i="35" l="1"/>
  <c r="OWP82" i="35"/>
  <c r="OWL82" i="35"/>
  <c r="OWQ82" i="35" l="1"/>
  <c r="OWS82" i="35"/>
  <c r="OWO82" i="35"/>
  <c r="OWT82" i="35" l="1"/>
  <c r="OWV82" i="35"/>
  <c r="OWR82" i="35"/>
  <c r="OWW82" i="35" l="1"/>
  <c r="OWU82" i="35"/>
  <c r="OWY82" i="35"/>
  <c r="OWZ82" i="35" l="1"/>
  <c r="OXB82" i="35"/>
  <c r="OWX82" i="35"/>
  <c r="OXC82" i="35" l="1"/>
  <c r="OXE82" i="35"/>
  <c r="OXA82" i="35"/>
  <c r="OXF82" i="35" l="1"/>
  <c r="OXD82" i="35"/>
  <c r="OXH82" i="35"/>
  <c r="OXG82" i="35" l="1"/>
  <c r="OXI82" i="35"/>
  <c r="OXK82" i="35"/>
  <c r="OXL82" i="35" l="1"/>
  <c r="OXN82" i="35"/>
  <c r="OXJ82" i="35"/>
  <c r="OXM82" i="35" l="1"/>
  <c r="OXQ82" i="35"/>
  <c r="OXO82" i="35"/>
  <c r="OXR82" i="35" l="1"/>
  <c r="OXT82" i="35"/>
  <c r="OXP82" i="35"/>
  <c r="OXU82" i="35" l="1"/>
  <c r="OXW82" i="35"/>
  <c r="OXS82" i="35"/>
  <c r="OXZ82" i="35" l="1"/>
  <c r="OXX82" i="35"/>
  <c r="OXV82" i="35"/>
  <c r="OYA82" i="35" l="1"/>
  <c r="OXY82" i="35"/>
  <c r="OYC82" i="35"/>
  <c r="OYD82" i="35" l="1"/>
  <c r="OYB82" i="35"/>
  <c r="OYF82" i="35"/>
  <c r="OYG82" i="35" l="1"/>
  <c r="OYI82" i="35"/>
  <c r="OYE82" i="35"/>
  <c r="OYL82" i="35" l="1"/>
  <c r="OYJ82" i="35"/>
  <c r="OYH82" i="35"/>
  <c r="OYO82" i="35" l="1"/>
  <c r="OYM82" i="35"/>
  <c r="OYK82" i="35"/>
  <c r="OYP82" i="35" l="1"/>
  <c r="OYR82" i="35"/>
  <c r="OYN82" i="35"/>
  <c r="OYU82" i="35" l="1"/>
  <c r="OYQ82" i="35"/>
  <c r="OYS82" i="35"/>
  <c r="OYV82" i="35" l="1"/>
  <c r="OYX82" i="35"/>
  <c r="OYT82" i="35"/>
  <c r="OYY82" i="35" l="1"/>
  <c r="OZA82" i="35"/>
  <c r="OYW82" i="35"/>
  <c r="OZB82" i="35" l="1"/>
  <c r="OZD82" i="35"/>
  <c r="OYZ82" i="35"/>
  <c r="OZE82" i="35" l="1"/>
  <c r="OZG82" i="35"/>
  <c r="OZC82" i="35"/>
  <c r="OZH82" i="35" l="1"/>
  <c r="OZF82" i="35"/>
  <c r="OZJ82" i="35"/>
  <c r="OZM82" i="35" l="1"/>
  <c r="OZK82" i="35"/>
  <c r="OZI82" i="35"/>
  <c r="OZP82" i="35" l="1"/>
  <c r="OZN82" i="35"/>
  <c r="OZL82" i="35"/>
  <c r="OZQ82" i="35" l="1"/>
  <c r="OZS82" i="35"/>
  <c r="OZO82" i="35"/>
  <c r="OZV82" i="35" l="1"/>
  <c r="OZR82" i="35"/>
  <c r="OZT82" i="35"/>
  <c r="OZW82" i="35" l="1"/>
  <c r="OZY82" i="35"/>
  <c r="OZU82" i="35"/>
  <c r="OZZ82" i="35" l="1"/>
  <c r="OZX82" i="35"/>
  <c r="PAB82" i="35"/>
  <c r="PAE82" i="35" l="1"/>
  <c r="PAC82" i="35"/>
  <c r="PAA82" i="35"/>
  <c r="PAF82" i="35" l="1"/>
  <c r="PAD82" i="35"/>
  <c r="PAH82" i="35"/>
  <c r="PAK82" i="35" l="1"/>
  <c r="PAI82" i="35"/>
  <c r="PAG82" i="35"/>
  <c r="PAL82" i="35" l="1"/>
  <c r="PAJ82" i="35"/>
  <c r="PAN82" i="35"/>
  <c r="PAQ82" i="35" l="1"/>
  <c r="PAO82" i="35"/>
  <c r="PAM82" i="35"/>
  <c r="PAT82" i="35" l="1"/>
  <c r="PAR82" i="35"/>
  <c r="PAP82" i="35"/>
  <c r="PAW82" i="35" l="1"/>
  <c r="PAU82" i="35"/>
  <c r="PAS82" i="35"/>
  <c r="PAX82" i="35" l="1"/>
  <c r="PAZ82" i="35"/>
  <c r="PAV82" i="35"/>
  <c r="PBA82" i="35" l="1"/>
  <c r="PBC82" i="35"/>
  <c r="PAY82" i="35"/>
  <c r="PBF82" i="35" l="1"/>
  <c r="PBD82" i="35"/>
  <c r="PBB82" i="35"/>
  <c r="PBG82" i="35" l="1"/>
  <c r="PBE82" i="35"/>
  <c r="PBI82" i="35"/>
  <c r="PBJ82" i="35" l="1"/>
  <c r="PBH82" i="35"/>
  <c r="PBL82" i="35"/>
  <c r="PBO82" i="35" l="1"/>
  <c r="PBM82" i="35"/>
  <c r="PBK82" i="35"/>
  <c r="PBP82" i="35" l="1"/>
  <c r="PBR82" i="35"/>
  <c r="PBN82" i="35"/>
  <c r="PBS82" i="35" l="1"/>
  <c r="PBU82" i="35"/>
  <c r="PBQ82" i="35"/>
  <c r="PBV82" i="35" l="1"/>
  <c r="PBT82" i="35"/>
  <c r="PBX82" i="35"/>
  <c r="PBW82" i="35" l="1"/>
  <c r="PBY82" i="35"/>
  <c r="PCA82" i="35"/>
  <c r="PCD82" i="35" l="1"/>
  <c r="PCB82" i="35"/>
  <c r="PBZ82" i="35"/>
  <c r="PCE82" i="35" l="1"/>
  <c r="PCC82" i="35"/>
  <c r="PCG82" i="35"/>
  <c r="PCF82" i="35" l="1"/>
  <c r="PCJ82" i="35"/>
  <c r="PCH82" i="35"/>
  <c r="PCM82" i="35" l="1"/>
  <c r="PCI82" i="35"/>
  <c r="PCK82" i="35"/>
  <c r="PCN82" i="35" l="1"/>
  <c r="PCL82" i="35"/>
  <c r="PCP82" i="35"/>
  <c r="PCQ82" i="35" l="1"/>
  <c r="PCS82" i="35"/>
  <c r="PCO82" i="35"/>
  <c r="PCV82" i="35" l="1"/>
  <c r="PCT82" i="35"/>
  <c r="PCR82" i="35"/>
  <c r="PCU82" i="35" l="1"/>
  <c r="PCY82" i="35"/>
  <c r="PCW82" i="35"/>
  <c r="PCZ82" i="35" l="1"/>
  <c r="PDB82" i="35"/>
  <c r="PCX82" i="35"/>
  <c r="PDC82" i="35" l="1"/>
  <c r="PDA82" i="35"/>
  <c r="PDE82" i="35"/>
  <c r="PDH82" i="35" l="1"/>
  <c r="PDF82" i="35"/>
  <c r="PDD82" i="35"/>
  <c r="PDI82" i="35" l="1"/>
  <c r="PDK82" i="35"/>
  <c r="PDG82" i="35"/>
  <c r="PDL82" i="35" l="1"/>
  <c r="PDJ82" i="35"/>
  <c r="PDN82" i="35"/>
  <c r="PDO82" i="35" l="1"/>
  <c r="PDM82" i="35"/>
  <c r="PDQ82" i="35"/>
  <c r="PDR82" i="35" l="1"/>
  <c r="PDT82" i="35"/>
  <c r="PDP82" i="35"/>
  <c r="PDW82" i="35" l="1"/>
  <c r="PDU82" i="35"/>
  <c r="PDS82" i="35"/>
  <c r="PDX82" i="35" l="1"/>
  <c r="PDZ82" i="35"/>
  <c r="PDV82" i="35"/>
  <c r="PDY82" i="35" l="1"/>
  <c r="PEC82" i="35"/>
  <c r="PEA82" i="35"/>
  <c r="PEF82" i="35" l="1"/>
  <c r="PEB82" i="35"/>
  <c r="PED82" i="35"/>
  <c r="PEE82" i="35" l="1"/>
  <c r="PEI82" i="35"/>
  <c r="PEG82" i="35"/>
  <c r="PEL82" i="35" l="1"/>
  <c r="PEJ82" i="35"/>
  <c r="PEH82" i="35"/>
  <c r="PEM82" i="35" l="1"/>
  <c r="PEO82" i="35"/>
  <c r="PEK82" i="35"/>
  <c r="PER82" i="35" l="1"/>
  <c r="PEP82" i="35"/>
  <c r="PEN82" i="35"/>
  <c r="PEU82" i="35" l="1"/>
  <c r="PEQ82" i="35"/>
  <c r="PES82" i="35"/>
  <c r="PEX82" i="35" l="1"/>
  <c r="PEV82" i="35"/>
  <c r="PET82" i="35"/>
  <c r="PEY82" i="35" l="1"/>
  <c r="PEW82" i="35"/>
  <c r="PFA82" i="35"/>
  <c r="PFD82" i="35" l="1"/>
  <c r="PFB82" i="35"/>
  <c r="PEZ82" i="35"/>
  <c r="PFE82" i="35" l="1"/>
  <c r="PFG82" i="35"/>
  <c r="PFC82" i="35"/>
  <c r="PFH82" i="35" l="1"/>
  <c r="PFF82" i="35"/>
  <c r="PFJ82" i="35"/>
  <c r="PFK82" i="35" l="1"/>
  <c r="PFM82" i="35"/>
  <c r="PFI82" i="35"/>
  <c r="PFN82" i="35" l="1"/>
  <c r="PFP82" i="35"/>
  <c r="PFL82" i="35"/>
  <c r="PFQ82" i="35" l="1"/>
  <c r="PFS82" i="35"/>
  <c r="PFO82" i="35"/>
  <c r="PFT82" i="35" l="1"/>
  <c r="PFV82" i="35"/>
  <c r="PFR82" i="35"/>
  <c r="PFW82" i="35" l="1"/>
  <c r="PFU82" i="35"/>
  <c r="PFY82" i="35"/>
  <c r="PFZ82" i="35" l="1"/>
  <c r="PFX82" i="35"/>
  <c r="PGB82" i="35"/>
  <c r="PGC82" i="35" l="1"/>
  <c r="PGE82" i="35"/>
  <c r="PGA82" i="35"/>
  <c r="PGH82" i="35" l="1"/>
  <c r="PGF82" i="35"/>
  <c r="PGD82" i="35"/>
  <c r="PGI82" i="35" l="1"/>
  <c r="PGK82" i="35"/>
  <c r="PGG82" i="35"/>
  <c r="PGL82" i="35" l="1"/>
  <c r="PGJ82" i="35"/>
  <c r="PGN82" i="35"/>
  <c r="PGO82" i="35" l="1"/>
  <c r="PGM82" i="35"/>
  <c r="PGQ82" i="35"/>
  <c r="PGR82" i="35" l="1"/>
  <c r="PGP82" i="35"/>
  <c r="PGT82" i="35"/>
  <c r="PGU82" i="35" l="1"/>
  <c r="PGW82" i="35"/>
  <c r="PGS82" i="35"/>
  <c r="PGZ82" i="35" l="1"/>
  <c r="PGX82" i="35"/>
  <c r="PGV82" i="35"/>
  <c r="PHA82" i="35" l="1"/>
  <c r="PHC82" i="35"/>
  <c r="PGY82" i="35"/>
  <c r="PHD82" i="35" l="1"/>
  <c r="PHF82" i="35"/>
  <c r="PHB82" i="35"/>
  <c r="PHG82" i="35" l="1"/>
  <c r="PHI82" i="35"/>
  <c r="PHE82" i="35"/>
  <c r="PHJ82" i="35" l="1"/>
  <c r="PHL82" i="35"/>
  <c r="PHH82" i="35"/>
  <c r="PHM82" i="35" l="1"/>
  <c r="PHK82" i="35"/>
  <c r="PHO82" i="35"/>
  <c r="PHP82" i="35" l="1"/>
  <c r="PHN82" i="35"/>
  <c r="PHR82" i="35"/>
  <c r="PHU82" i="35" l="1"/>
  <c r="PHS82" i="35"/>
  <c r="PHQ82" i="35"/>
  <c r="PHX82" i="35" l="1"/>
  <c r="PHV82" i="35"/>
  <c r="PHT82" i="35"/>
  <c r="PHY82" i="35" l="1"/>
  <c r="PHW82" i="35"/>
  <c r="PIA82" i="35"/>
  <c r="PIB82" i="35" l="1"/>
  <c r="PHZ82" i="35"/>
  <c r="PID82" i="35"/>
  <c r="PIE82" i="35" l="1"/>
  <c r="PIC82" i="35"/>
  <c r="PIG82" i="35"/>
  <c r="PIJ82" i="35" l="1"/>
  <c r="PIH82" i="35"/>
  <c r="PIF82" i="35"/>
  <c r="PIK82" i="35" l="1"/>
  <c r="PIM82" i="35"/>
  <c r="PII82" i="35"/>
  <c r="PIL82" i="35" l="1"/>
  <c r="PIP82" i="35"/>
  <c r="PIN82" i="35"/>
  <c r="PIS82" i="35" l="1"/>
  <c r="PIQ82" i="35"/>
  <c r="PIO82" i="35"/>
  <c r="PIT82" i="35" l="1"/>
  <c r="PIV82" i="35"/>
  <c r="PIR82" i="35"/>
  <c r="PIW82" i="35" l="1"/>
  <c r="PIY82" i="35"/>
  <c r="PIU82" i="35"/>
  <c r="PIZ82" i="35" l="1"/>
  <c r="PIX82" i="35"/>
  <c r="PJB82" i="35"/>
  <c r="PJC82" i="35" l="1"/>
  <c r="PJE82" i="35"/>
  <c r="PJA82" i="35"/>
  <c r="PJH82" i="35" l="1"/>
  <c r="PJF82" i="35"/>
  <c r="PJD82" i="35"/>
  <c r="PJI82" i="35" l="1"/>
  <c r="PJG82" i="35"/>
  <c r="PJK82" i="35"/>
  <c r="PJL82" i="35" l="1"/>
  <c r="PJJ82" i="35"/>
  <c r="PJN82" i="35"/>
  <c r="PJO82" i="35" l="1"/>
  <c r="PJQ82" i="35"/>
  <c r="PJM82" i="35"/>
  <c r="PJR82" i="35" l="1"/>
  <c r="PJT82" i="35"/>
  <c r="PJP82" i="35"/>
  <c r="PJU82" i="35" l="1"/>
  <c r="PJS82" i="35"/>
  <c r="PJW82" i="35"/>
  <c r="PJX82" i="35" l="1"/>
  <c r="PJV82" i="35"/>
  <c r="PJZ82" i="35"/>
  <c r="PKC82" i="35" l="1"/>
  <c r="PKA82" i="35"/>
  <c r="PJY82" i="35"/>
  <c r="PKD82" i="35" l="1"/>
  <c r="PKF82" i="35"/>
  <c r="PKB82" i="35"/>
  <c r="PKI82" i="35" l="1"/>
  <c r="PKG82" i="35"/>
  <c r="PKE82" i="35"/>
  <c r="PKJ82" i="35" l="1"/>
  <c r="PKH82" i="35"/>
  <c r="PKL82" i="35"/>
  <c r="PKO82" i="35" l="1"/>
  <c r="PKM82" i="35"/>
  <c r="PKK82" i="35"/>
  <c r="PKP82" i="35" l="1"/>
  <c r="PKN82" i="35"/>
  <c r="PKR82" i="35"/>
  <c r="PKS82" i="35" l="1"/>
  <c r="PKQ82" i="35"/>
  <c r="PKU82" i="35"/>
  <c r="PKV82" i="35" l="1"/>
  <c r="PKT82" i="35"/>
  <c r="PKX82" i="35"/>
  <c r="PKY82" i="35" l="1"/>
  <c r="PLA82" i="35"/>
  <c r="PKW82" i="35"/>
  <c r="PLB82" i="35" l="1"/>
  <c r="PLD82" i="35"/>
  <c r="PKZ82" i="35"/>
  <c r="PLG82" i="35" l="1"/>
  <c r="PLE82" i="35"/>
  <c r="PLC82" i="35"/>
  <c r="PLH82" i="35" l="1"/>
  <c r="PLF82" i="35"/>
  <c r="PLJ82" i="35"/>
  <c r="PLK82" i="35" l="1"/>
  <c r="PLM82" i="35"/>
  <c r="PLI82" i="35"/>
  <c r="PLL82" i="35" l="1"/>
  <c r="PLN82" i="35"/>
  <c r="PLP82" i="35"/>
  <c r="PLS82" i="35" l="1"/>
  <c r="PLQ82" i="35"/>
  <c r="PLO82" i="35"/>
  <c r="PLT82" i="35" l="1"/>
  <c r="PLR82" i="35"/>
  <c r="PLV82" i="35"/>
  <c r="PLY82" i="35" l="1"/>
  <c r="PLW82" i="35"/>
  <c r="PLU82" i="35"/>
  <c r="PLZ82" i="35" l="1"/>
  <c r="PMB82" i="35"/>
  <c r="PLX82" i="35"/>
  <c r="PMC82" i="35" l="1"/>
  <c r="PMA82" i="35"/>
  <c r="PME82" i="35"/>
  <c r="PMF82" i="35" l="1"/>
  <c r="PMD82" i="35"/>
  <c r="PMH82" i="35"/>
  <c r="PMI82" i="35" l="1"/>
  <c r="PMG82" i="35"/>
  <c r="PMK82" i="35"/>
  <c r="PMN82" i="35" l="1"/>
  <c r="PML82" i="35"/>
  <c r="PMJ82" i="35"/>
  <c r="PMO82" i="35" l="1"/>
  <c r="PMQ82" i="35"/>
  <c r="PMM82" i="35"/>
  <c r="PMR82" i="35" l="1"/>
  <c r="PMP82" i="35"/>
  <c r="PMT82" i="35"/>
  <c r="PMU82" i="35" l="1"/>
  <c r="PMS82" i="35"/>
  <c r="PMW82" i="35"/>
  <c r="PMX82" i="35" l="1"/>
  <c r="PMV82" i="35"/>
  <c r="PMZ82" i="35"/>
  <c r="PNA82" i="35" l="1"/>
  <c r="PMY82" i="35"/>
  <c r="PNC82" i="35"/>
  <c r="PND82" i="35" l="1"/>
  <c r="PNB82" i="35"/>
  <c r="PNF82" i="35"/>
  <c r="PNE82" i="35" l="1"/>
  <c r="PNI82" i="35"/>
  <c r="PNG82" i="35"/>
  <c r="PNJ82" i="35" l="1"/>
  <c r="PNH82" i="35"/>
  <c r="PNL82" i="35"/>
  <c r="PNO82" i="35" l="1"/>
  <c r="PNM82" i="35"/>
  <c r="PNK82" i="35"/>
  <c r="PNR82" i="35" l="1"/>
  <c r="PNP82" i="35"/>
  <c r="PNN82" i="35"/>
  <c r="PNU82" i="35" l="1"/>
  <c r="PNS82" i="35"/>
  <c r="PNQ82" i="35"/>
  <c r="PNV82" i="35" l="1"/>
  <c r="PNX82" i="35"/>
  <c r="PNT82" i="35"/>
  <c r="PNY82" i="35" l="1"/>
  <c r="PNW82" i="35"/>
  <c r="POA82" i="35"/>
  <c r="POD82" i="35" l="1"/>
  <c r="PNZ82" i="35"/>
  <c r="POB82" i="35"/>
  <c r="POE82" i="35" l="1"/>
  <c r="POG82" i="35"/>
  <c r="POC82" i="35"/>
  <c r="POH82" i="35" l="1"/>
  <c r="POF82" i="35"/>
  <c r="POJ82" i="35"/>
  <c r="POM82" i="35" l="1"/>
  <c r="POI82" i="35"/>
  <c r="POK82" i="35"/>
  <c r="PON82" i="35" l="1"/>
  <c r="POL82" i="35"/>
  <c r="POP82" i="35"/>
  <c r="POQ82" i="35" l="1"/>
  <c r="POO82" i="35"/>
  <c r="POS82" i="35"/>
  <c r="POT82" i="35" l="1"/>
  <c r="POR82" i="35"/>
  <c r="POV82" i="35"/>
  <c r="POW82" i="35" l="1"/>
  <c r="POU82" i="35"/>
  <c r="POY82" i="35"/>
  <c r="POZ82" i="35" l="1"/>
  <c r="PPB82" i="35"/>
  <c r="POX82" i="35"/>
  <c r="PPE82" i="35" l="1"/>
  <c r="PPC82" i="35"/>
  <c r="PPA82" i="35"/>
  <c r="PPH82" i="35" l="1"/>
  <c r="PPD82" i="35"/>
  <c r="PPF82" i="35"/>
  <c r="PPI82" i="35" l="1"/>
  <c r="PPG82" i="35"/>
  <c r="PPK82" i="35"/>
  <c r="PPN82" i="35" l="1"/>
  <c r="PPJ82" i="35"/>
  <c r="PPL82" i="35"/>
  <c r="PPO82" i="35" l="1"/>
  <c r="PPQ82" i="35"/>
  <c r="PPM82" i="35"/>
  <c r="PPR82" i="35" l="1"/>
  <c r="PPP82" i="35"/>
  <c r="PPT82" i="35"/>
  <c r="PPW82" i="35" l="1"/>
  <c r="PPU82" i="35"/>
  <c r="PPS82" i="35"/>
  <c r="PPX82" i="35" l="1"/>
  <c r="PPV82" i="35"/>
  <c r="PPZ82" i="35"/>
  <c r="PPY82" i="35" l="1"/>
  <c r="PQA82" i="35"/>
  <c r="PQC82" i="35"/>
  <c r="PQF82" i="35" l="1"/>
  <c r="PQD82" i="35"/>
  <c r="PQB82" i="35"/>
  <c r="PQE82" i="35" l="1"/>
  <c r="PQG82" i="35"/>
  <c r="PQI82" i="35"/>
  <c r="PQL82" i="35" l="1"/>
  <c r="PQJ82" i="35"/>
  <c r="PQH82" i="35"/>
  <c r="PQO82" i="35" l="1"/>
  <c r="PQK82" i="35"/>
  <c r="PQM82" i="35"/>
  <c r="PQR82" i="35" l="1"/>
  <c r="PQP82" i="35"/>
  <c r="PQN82" i="35"/>
  <c r="PQU82" i="35" l="1"/>
  <c r="PQS82" i="35"/>
  <c r="PQQ82" i="35"/>
  <c r="PQV82" i="35" l="1"/>
  <c r="PQT82" i="35"/>
  <c r="PQX82" i="35"/>
  <c r="PRA82" i="35" l="1"/>
  <c r="PQY82" i="35"/>
  <c r="PQW82" i="35"/>
  <c r="PRB82" i="35" l="1"/>
  <c r="PRD82" i="35"/>
  <c r="PQZ82" i="35"/>
  <c r="PRC82" i="35" l="1"/>
  <c r="PRE82" i="35"/>
  <c r="PRG82" i="35"/>
  <c r="PRJ82" i="35" l="1"/>
  <c r="PRH82" i="35"/>
  <c r="PRF82" i="35"/>
  <c r="PRK82" i="35" l="1"/>
  <c r="PRM82" i="35"/>
  <c r="PRI82" i="35"/>
  <c r="PRP82" i="35" l="1"/>
  <c r="PRN82" i="35"/>
  <c r="PRL82" i="35"/>
  <c r="PRQ82" i="35" l="1"/>
  <c r="PRO82" i="35"/>
  <c r="PRS82" i="35"/>
  <c r="PRT82" i="35" l="1"/>
  <c r="PRR82" i="35"/>
  <c r="PRV82" i="35"/>
  <c r="PRW82" i="35" l="1"/>
  <c r="PRU82" i="35"/>
  <c r="PRY82" i="35"/>
  <c r="PSB82" i="35" l="1"/>
  <c r="PRZ82" i="35"/>
  <c r="PRX82" i="35"/>
  <c r="PSC82" i="35" l="1"/>
  <c r="PSA82" i="35"/>
  <c r="PSE82" i="35"/>
  <c r="PSF82" i="35" l="1"/>
  <c r="PSH82" i="35"/>
  <c r="PSD82" i="35"/>
  <c r="PSI82" i="35" l="1"/>
  <c r="PSK82" i="35"/>
  <c r="PSG82" i="35"/>
  <c r="PSL82" i="35" l="1"/>
  <c r="PSJ82" i="35"/>
  <c r="PSN82" i="35"/>
  <c r="PSO82" i="35" l="1"/>
  <c r="PSQ82" i="35"/>
  <c r="PSM82" i="35"/>
  <c r="PSR82" i="35" l="1"/>
  <c r="PSP82" i="35"/>
  <c r="PST82" i="35"/>
  <c r="PSU82" i="35" l="1"/>
  <c r="PSW82" i="35"/>
  <c r="PSS82" i="35"/>
  <c r="PSX82" i="35" l="1"/>
  <c r="PSV82" i="35"/>
  <c r="PSZ82" i="35"/>
  <c r="PTA82" i="35" l="1"/>
  <c r="PTC82" i="35"/>
  <c r="PSY82" i="35"/>
  <c r="PTF82" i="35" l="1"/>
  <c r="PTD82" i="35"/>
  <c r="PTB82" i="35"/>
  <c r="PTI82" i="35" l="1"/>
  <c r="PTG82" i="35"/>
  <c r="PTE82" i="35"/>
  <c r="PTH82" i="35" l="1"/>
  <c r="PTJ82" i="35"/>
  <c r="PTL82" i="35"/>
  <c r="PTM82" i="35" l="1"/>
  <c r="PTK82" i="35"/>
  <c r="PTO82" i="35"/>
  <c r="PTR82" i="35" l="1"/>
  <c r="PTP82" i="35"/>
  <c r="PTN82" i="35"/>
  <c r="PTS82" i="35" l="1"/>
  <c r="PTQ82" i="35"/>
  <c r="PTU82" i="35"/>
  <c r="PTV82" i="35" l="1"/>
  <c r="PTX82" i="35"/>
  <c r="PTT82" i="35"/>
  <c r="PTY82" i="35" l="1"/>
  <c r="PUA82" i="35"/>
  <c r="PTW82" i="35"/>
  <c r="PTZ82" i="35" l="1"/>
  <c r="PUD82" i="35"/>
  <c r="PUB82" i="35"/>
  <c r="PUE82" i="35" l="1"/>
  <c r="PUC82" i="35"/>
  <c r="PUG82" i="35"/>
  <c r="PUH82" i="35" l="1"/>
  <c r="PUF82" i="35"/>
  <c r="PUJ82" i="35"/>
  <c r="PUM82" i="35" l="1"/>
  <c r="PUK82" i="35"/>
  <c r="PUI82" i="35"/>
  <c r="PUN82" i="35" l="1"/>
  <c r="PUL82" i="35"/>
  <c r="PUP82" i="35"/>
  <c r="PUQ82" i="35" l="1"/>
  <c r="PUS82" i="35"/>
  <c r="PUO82" i="35"/>
  <c r="PUT82" i="35" l="1"/>
  <c r="PUR82" i="35"/>
  <c r="PUV82" i="35"/>
  <c r="PUU82" i="35" l="1"/>
  <c r="PUW82" i="35"/>
  <c r="PUY82" i="35"/>
  <c r="PUZ82" i="35" l="1"/>
  <c r="PUX82" i="35"/>
  <c r="PVB82" i="35"/>
  <c r="PVC82" i="35" l="1"/>
  <c r="PVA82" i="35"/>
  <c r="PVE82" i="35"/>
  <c r="PVH82" i="35" l="1"/>
  <c r="PVF82" i="35"/>
  <c r="PVD82" i="35"/>
  <c r="PVI82" i="35" l="1"/>
  <c r="PVG82" i="35"/>
  <c r="PVK82" i="35"/>
  <c r="PVL82" i="35" l="1"/>
  <c r="PVJ82" i="35"/>
  <c r="PVN82" i="35"/>
  <c r="PVQ82" i="35" l="1"/>
  <c r="PVO82" i="35"/>
  <c r="PVM82" i="35"/>
  <c r="PVP82" i="35" l="1"/>
  <c r="PVR82" i="35"/>
  <c r="PVT82" i="35"/>
  <c r="PVU82" i="35" l="1"/>
  <c r="PVS82" i="35"/>
  <c r="PVW82" i="35"/>
  <c r="PVX82" i="35" l="1"/>
  <c r="PVZ82" i="35"/>
  <c r="PVV82" i="35"/>
  <c r="PWC82" i="35" l="1"/>
  <c r="PWA82" i="35"/>
  <c r="PVY82" i="35"/>
  <c r="PWF82" i="35" l="1"/>
  <c r="PWD82" i="35"/>
  <c r="PWB82" i="35"/>
  <c r="PWG82" i="35" l="1"/>
  <c r="PWI82" i="35"/>
  <c r="PWE82" i="35"/>
  <c r="PWJ82" i="35" l="1"/>
  <c r="PWH82" i="35"/>
  <c r="PWL82" i="35"/>
  <c r="PWO82" i="35" l="1"/>
  <c r="PWK82" i="35"/>
  <c r="PWM82" i="35"/>
  <c r="PWP82" i="35" l="1"/>
  <c r="PWR82" i="35"/>
  <c r="PWN82" i="35"/>
  <c r="PWS82" i="35" l="1"/>
  <c r="PWU82" i="35"/>
  <c r="PWQ82" i="35"/>
  <c r="PWV82" i="35" l="1"/>
  <c r="PWT82" i="35"/>
  <c r="PWX82" i="35"/>
  <c r="PWY82" i="35" l="1"/>
  <c r="PWW82" i="35"/>
  <c r="PXA82" i="35"/>
  <c r="PXD82" i="35" l="1"/>
  <c r="PXB82" i="35"/>
  <c r="PWZ82" i="35"/>
  <c r="PXE82" i="35" l="1"/>
  <c r="PXC82" i="35"/>
  <c r="PXG82" i="35"/>
  <c r="PXJ82" i="35" l="1"/>
  <c r="PXH82" i="35"/>
  <c r="PXF82" i="35"/>
  <c r="PXK82" i="35" l="1"/>
  <c r="PXI82" i="35"/>
  <c r="PXM82" i="35"/>
  <c r="PXN82" i="35" l="1"/>
  <c r="PXP82" i="35"/>
  <c r="PXL82" i="35"/>
  <c r="PXS82" i="35" l="1"/>
  <c r="PXO82" i="35"/>
  <c r="PXQ82" i="35"/>
  <c r="PXV82" i="35" l="1"/>
  <c r="PXT82" i="35"/>
  <c r="PXR82" i="35"/>
  <c r="PXW82" i="35" l="1"/>
  <c r="PXU82" i="35"/>
  <c r="PXY82" i="35"/>
  <c r="PYB82" i="35" l="1"/>
  <c r="PXZ82" i="35"/>
  <c r="PXX82" i="35"/>
  <c r="PYC82" i="35" l="1"/>
  <c r="PYA82" i="35"/>
  <c r="PYE82" i="35"/>
  <c r="PYF82" i="35" l="1"/>
  <c r="PYH82" i="35"/>
  <c r="PYD82" i="35"/>
  <c r="PYI82" i="35" l="1"/>
  <c r="PYG82" i="35"/>
  <c r="PYK82" i="35"/>
  <c r="PYN82" i="35" l="1"/>
  <c r="PYJ82" i="35"/>
  <c r="PYL82" i="35"/>
  <c r="PYO82" i="35" l="1"/>
  <c r="PYQ82" i="35"/>
  <c r="PYM82" i="35"/>
  <c r="PYR82" i="35" l="1"/>
  <c r="PYT82" i="35"/>
  <c r="PYP82" i="35"/>
  <c r="PYU82" i="35" l="1"/>
  <c r="PYS82" i="35"/>
  <c r="PYW82" i="35"/>
  <c r="PYX82" i="35" l="1"/>
  <c r="PYV82" i="35"/>
  <c r="PYZ82" i="35"/>
  <c r="PZA82" i="35" l="1"/>
  <c r="PZC82" i="35"/>
  <c r="PYY82" i="35"/>
  <c r="PZF82" i="35" l="1"/>
  <c r="PZD82" i="35"/>
  <c r="PZB82" i="35"/>
  <c r="PZG82" i="35" l="1"/>
  <c r="PZE82" i="35"/>
  <c r="PZI82" i="35"/>
  <c r="PZJ82" i="35" l="1"/>
  <c r="PZL82" i="35"/>
  <c r="PZH82" i="35"/>
  <c r="PZO82" i="35" l="1"/>
  <c r="PZM82" i="35"/>
  <c r="PZK82" i="35"/>
  <c r="PZR82" i="35" l="1"/>
  <c r="PZP82" i="35"/>
  <c r="PZN82" i="35"/>
  <c r="PZS82" i="35" l="1"/>
  <c r="PZU82" i="35"/>
  <c r="PZQ82" i="35"/>
  <c r="PZX82" i="35" l="1"/>
  <c r="PZV82" i="35"/>
  <c r="PZT82" i="35"/>
  <c r="PZY82" i="35" l="1"/>
  <c r="PZW82" i="35"/>
  <c r="QAA82" i="35"/>
  <c r="QAB82" i="35" l="1"/>
  <c r="QAD82" i="35"/>
  <c r="PZZ82" i="35"/>
  <c r="QAE82" i="35" l="1"/>
  <c r="QAG82" i="35"/>
  <c r="QAC82" i="35"/>
  <c r="QAH82" i="35" l="1"/>
  <c r="QAJ82" i="35"/>
  <c r="QAF82" i="35"/>
  <c r="QAK82" i="35" l="1"/>
  <c r="QAI82" i="35"/>
  <c r="QAM82" i="35"/>
  <c r="QAN82" i="35" l="1"/>
  <c r="QAP82" i="35"/>
  <c r="QAL82" i="35"/>
  <c r="QAQ82" i="35" l="1"/>
  <c r="QAO82" i="35"/>
  <c r="QAS82" i="35"/>
  <c r="QAT82" i="35" l="1"/>
  <c r="QAR82" i="35"/>
  <c r="QAV82" i="35"/>
  <c r="QAW82" i="35" l="1"/>
  <c r="QAY82" i="35"/>
  <c r="QAU82" i="35"/>
  <c r="QAZ82" i="35" l="1"/>
  <c r="QBB82" i="35"/>
  <c r="QAX82" i="35"/>
  <c r="QBE82" i="35" l="1"/>
  <c r="QBC82" i="35"/>
  <c r="QBA82" i="35"/>
  <c r="QBF82" i="35" l="1"/>
  <c r="QBH82" i="35"/>
  <c r="QBD82" i="35"/>
  <c r="QBI82" i="35" l="1"/>
  <c r="QBK82" i="35"/>
  <c r="QBG82" i="35"/>
  <c r="QBL82" i="35" l="1"/>
  <c r="QBJ82" i="35"/>
  <c r="QBN82" i="35"/>
  <c r="QBO82" i="35" l="1"/>
  <c r="QBQ82" i="35"/>
  <c r="QBM82" i="35"/>
  <c r="QBR82" i="35" l="1"/>
  <c r="QBP82" i="35"/>
  <c r="QBT82" i="35"/>
  <c r="QBU82" i="35" l="1"/>
  <c r="QBW82" i="35"/>
  <c r="QBS82" i="35"/>
  <c r="QBX82" i="35" l="1"/>
  <c r="QBV82" i="35"/>
  <c r="QBZ82" i="35"/>
  <c r="QCA82" i="35" l="1"/>
  <c r="QBY82" i="35"/>
  <c r="QCC82" i="35"/>
  <c r="QCF82" i="35" l="1"/>
  <c r="QCD82" i="35"/>
  <c r="QCB82" i="35"/>
  <c r="QCG82" i="35" l="1"/>
  <c r="QCE82" i="35"/>
  <c r="QCI82" i="35"/>
  <c r="QCL82" i="35" l="1"/>
  <c r="QCH82" i="35"/>
  <c r="QCJ82" i="35"/>
  <c r="QCM82" i="35" l="1"/>
  <c r="QCO82" i="35"/>
  <c r="QCK82" i="35"/>
  <c r="QCP82" i="35" l="1"/>
  <c r="QCR82" i="35"/>
  <c r="QCN82" i="35"/>
  <c r="QCS82" i="35" l="1"/>
  <c r="QCU82" i="35"/>
  <c r="QCQ82" i="35"/>
  <c r="QCV82" i="35" l="1"/>
  <c r="QCT82" i="35"/>
  <c r="QCX82" i="35"/>
  <c r="QCY82" i="35" l="1"/>
  <c r="QDA82" i="35"/>
  <c r="QCW82" i="35"/>
  <c r="QDB82" i="35" l="1"/>
  <c r="QCZ82" i="35"/>
  <c r="QDD82" i="35"/>
  <c r="QDE82" i="35" l="1"/>
  <c r="QDC82" i="35"/>
  <c r="QDG82" i="35"/>
  <c r="QDJ82" i="35" l="1"/>
  <c r="QDF82" i="35"/>
  <c r="QDH82" i="35"/>
  <c r="QDM82" i="35" l="1"/>
  <c r="QDK82" i="35"/>
  <c r="QDI82" i="35"/>
  <c r="QDN82" i="35" l="1"/>
  <c r="QDL82" i="35"/>
  <c r="QDP82" i="35"/>
  <c r="QDQ82" i="35" l="1"/>
  <c r="QDS82" i="35"/>
  <c r="QDO82" i="35"/>
  <c r="QDT82" i="35" l="1"/>
  <c r="QDR82" i="35"/>
  <c r="QDV82" i="35"/>
  <c r="QDW82" i="35" l="1"/>
  <c r="QDY82" i="35"/>
  <c r="QDU82" i="35"/>
  <c r="QDZ82" i="35" l="1"/>
  <c r="QEB82" i="35"/>
  <c r="QDX82" i="35"/>
  <c r="QEC82" i="35" l="1"/>
  <c r="QEE82" i="35"/>
  <c r="QEA82" i="35"/>
  <c r="QEF82" i="35" l="1"/>
  <c r="QED82" i="35"/>
  <c r="QEH82" i="35"/>
  <c r="QEI82" i="35" l="1"/>
  <c r="QEG82" i="35"/>
  <c r="QEK82" i="35"/>
  <c r="QEL82" i="35" l="1"/>
  <c r="QEN82" i="35"/>
  <c r="QEJ82" i="35"/>
  <c r="QEQ82" i="35" l="1"/>
  <c r="QEO82" i="35"/>
  <c r="QEM82" i="35"/>
  <c r="QER82" i="35" l="1"/>
  <c r="QEP82" i="35"/>
  <c r="QET82" i="35"/>
  <c r="QEU82" i="35" l="1"/>
  <c r="QES82" i="35"/>
  <c r="QEW82" i="35"/>
  <c r="QEX82" i="35" l="1"/>
  <c r="QEZ82" i="35"/>
  <c r="QEV82" i="35"/>
  <c r="QFA82" i="35" l="1"/>
  <c r="QFC82" i="35"/>
  <c r="QEY82" i="35"/>
  <c r="QFF82" i="35" l="1"/>
  <c r="QFD82" i="35"/>
  <c r="QFB82" i="35"/>
  <c r="QFG82" i="35" l="1"/>
  <c r="QFE82" i="35"/>
  <c r="QFI82" i="35"/>
  <c r="QFJ82" i="35" l="1"/>
  <c r="QFH82" i="35"/>
  <c r="QFL82" i="35"/>
  <c r="QFM82" i="35" l="1"/>
  <c r="QFO82" i="35"/>
  <c r="QFK82" i="35"/>
  <c r="QFP82" i="35" l="1"/>
  <c r="QFN82" i="35"/>
  <c r="QFR82" i="35"/>
  <c r="QFU82" i="35" l="1"/>
  <c r="QFQ82" i="35"/>
  <c r="QFS82" i="35"/>
  <c r="QFX82" i="35" l="1"/>
  <c r="QFT82" i="35"/>
  <c r="QFV82" i="35"/>
  <c r="QFY82" i="35" l="1"/>
  <c r="QGA82" i="35"/>
  <c r="QFW82" i="35"/>
  <c r="QFZ82" i="35" l="1"/>
  <c r="QGD82" i="35"/>
  <c r="QGB82" i="35"/>
  <c r="QGE82" i="35" l="1"/>
  <c r="QGG82" i="35"/>
  <c r="QGC82" i="35"/>
  <c r="QGH82" i="35" l="1"/>
  <c r="QGF82" i="35"/>
  <c r="QGJ82" i="35"/>
  <c r="QGK82" i="35" l="1"/>
  <c r="QGI82" i="35"/>
  <c r="QGM82" i="35"/>
  <c r="QGN82" i="35" l="1"/>
  <c r="QGL82" i="35"/>
  <c r="QGP82" i="35"/>
  <c r="QGQ82" i="35" l="1"/>
  <c r="QGO82" i="35"/>
  <c r="QGS82" i="35"/>
  <c r="QGT82" i="35" l="1"/>
  <c r="QGR82" i="35"/>
  <c r="QGV82" i="35"/>
  <c r="QGW82" i="35" l="1"/>
  <c r="QGY82" i="35"/>
  <c r="QGU82" i="35"/>
  <c r="QHB82" i="35" l="1"/>
  <c r="QGZ82" i="35"/>
  <c r="QGX82" i="35"/>
  <c r="QHE82" i="35" l="1"/>
  <c r="QHC82" i="35"/>
  <c r="QHA82" i="35"/>
  <c r="QHF82" i="35" l="1"/>
  <c r="QHD82" i="35"/>
  <c r="QHH82" i="35"/>
  <c r="QHK82" i="35" l="1"/>
  <c r="QHG82" i="35"/>
  <c r="QHI82" i="35"/>
  <c r="QHN82" i="35" l="1"/>
  <c r="QHL82" i="35"/>
  <c r="QHJ82" i="35"/>
  <c r="QHO82" i="35" l="1"/>
  <c r="QHM82" i="35"/>
  <c r="QHQ82" i="35"/>
  <c r="QHR82" i="35" l="1"/>
  <c r="QHP82" i="35"/>
  <c r="QHT82" i="35"/>
  <c r="QHU82" i="35" l="1"/>
  <c r="QHS82" i="35"/>
  <c r="QHW82" i="35"/>
  <c r="QHX82" i="35" l="1"/>
  <c r="QHZ82" i="35"/>
  <c r="QHV82" i="35"/>
  <c r="QIA82" i="35" l="1"/>
  <c r="QHY82" i="35"/>
  <c r="QIC82" i="35"/>
  <c r="QID82" i="35" l="1"/>
  <c r="QIB82" i="35"/>
  <c r="QIF82" i="35"/>
  <c r="QIG82" i="35" l="1"/>
  <c r="QII82" i="35"/>
  <c r="QIE82" i="35"/>
  <c r="QIJ82" i="35" l="1"/>
  <c r="QIH82" i="35"/>
  <c r="QIL82" i="35"/>
  <c r="QIO82" i="35" l="1"/>
  <c r="QIM82" i="35"/>
  <c r="QIK82" i="35"/>
  <c r="QIP82" i="35" l="1"/>
  <c r="QIN82" i="35"/>
  <c r="QIR82" i="35"/>
  <c r="QIU82" i="35" l="1"/>
  <c r="QIS82" i="35"/>
  <c r="QIQ82" i="35"/>
  <c r="QIV82" i="35" l="1"/>
  <c r="QIT82" i="35"/>
  <c r="QIX82" i="35"/>
  <c r="QIY82" i="35" l="1"/>
  <c r="QJA82" i="35"/>
  <c r="QIW82" i="35"/>
  <c r="QJD82" i="35" l="1"/>
  <c r="QJB82" i="35"/>
  <c r="QIZ82" i="35"/>
  <c r="QJE82" i="35" l="1"/>
  <c r="QJC82" i="35"/>
  <c r="QJG82" i="35"/>
  <c r="QJH82" i="35" l="1"/>
  <c r="QJF82" i="35"/>
  <c r="QJJ82" i="35"/>
  <c r="QJK82" i="35" l="1"/>
  <c r="QJI82" i="35"/>
  <c r="QJM82" i="35"/>
  <c r="QJP82" i="35" l="1"/>
  <c r="QJN82" i="35"/>
  <c r="QJL82" i="35"/>
  <c r="QJQ82" i="35" l="1"/>
  <c r="QJS82" i="35"/>
  <c r="QJO82" i="35"/>
  <c r="QJT82" i="35" l="1"/>
  <c r="QJR82" i="35"/>
  <c r="QJV82" i="35"/>
  <c r="QJW82" i="35" l="1"/>
  <c r="QJU82" i="35"/>
  <c r="QJY82" i="35"/>
  <c r="QKB82" i="35" l="1"/>
  <c r="QJZ82" i="35"/>
  <c r="QJX82" i="35"/>
  <c r="QKC82" i="35" l="1"/>
  <c r="QKA82" i="35"/>
  <c r="QKE82" i="35"/>
  <c r="QKF82" i="35" l="1"/>
  <c r="QKD82" i="35"/>
  <c r="QKH82" i="35"/>
  <c r="QKI82" i="35" l="1"/>
  <c r="QKG82" i="35"/>
  <c r="QKK82" i="35"/>
  <c r="QKN82" i="35" l="1"/>
  <c r="QKL82" i="35"/>
  <c r="QKJ82" i="35"/>
  <c r="QKO82" i="35" l="1"/>
  <c r="QKM82" i="35"/>
  <c r="QKQ82" i="35"/>
  <c r="QKR82" i="35" l="1"/>
  <c r="QKP82" i="35"/>
  <c r="QKT82" i="35"/>
  <c r="QKU82" i="35" l="1"/>
  <c r="QKS82" i="35"/>
  <c r="QKW82" i="35"/>
  <c r="QKX82" i="35" l="1"/>
  <c r="QKZ82" i="35"/>
  <c r="QKV82" i="35"/>
  <c r="QLA82" i="35" l="1"/>
  <c r="QLC82" i="35"/>
  <c r="QKY82" i="35"/>
  <c r="QLD82" i="35" l="1"/>
  <c r="QLF82" i="35"/>
  <c r="QLB82" i="35"/>
  <c r="QLG82" i="35" l="1"/>
  <c r="QLE82" i="35"/>
  <c r="QLI82" i="35"/>
  <c r="QLH82" i="35" l="1"/>
  <c r="QLJ82" i="35"/>
  <c r="QLL82" i="35"/>
  <c r="QLK82" i="35" l="1"/>
  <c r="QLM82" i="35"/>
  <c r="QLO82" i="35"/>
  <c r="QLP82" i="35" l="1"/>
  <c r="QLN82" i="35"/>
  <c r="QLR82" i="35"/>
  <c r="QLQ82" i="35" l="1"/>
  <c r="QLS82" i="35"/>
  <c r="QLU82" i="35"/>
  <c r="QLV82" i="35" l="1"/>
  <c r="QLT82" i="35"/>
  <c r="QLX82" i="35"/>
  <c r="QLY82" i="35" l="1"/>
  <c r="QLW82" i="35"/>
  <c r="QMA82" i="35"/>
  <c r="QMD82" i="35" l="1"/>
  <c r="QMB82" i="35"/>
  <c r="QLZ82" i="35"/>
  <c r="QMG82" i="35" l="1"/>
  <c r="QME82" i="35"/>
  <c r="QMC82" i="35"/>
  <c r="QMH82" i="35" l="1"/>
  <c r="QMJ82" i="35"/>
  <c r="QMF82" i="35"/>
  <c r="QMK82" i="35" l="1"/>
  <c r="QMI82" i="35"/>
  <c r="QMM82" i="35"/>
  <c r="QMN82" i="35" l="1"/>
  <c r="QML82" i="35"/>
  <c r="QMP82" i="35"/>
  <c r="QMQ82" i="35" l="1"/>
  <c r="QMO82" i="35"/>
  <c r="QMS82" i="35"/>
  <c r="QMV82" i="35" l="1"/>
  <c r="QMT82" i="35"/>
  <c r="QMR82" i="35"/>
  <c r="QMY82" i="35" l="1"/>
  <c r="QMW82" i="35"/>
  <c r="QMU82" i="35"/>
  <c r="QMZ82" i="35" l="1"/>
  <c r="QNB82" i="35"/>
  <c r="QMX82" i="35"/>
  <c r="QNE82" i="35" l="1"/>
  <c r="QNA82" i="35"/>
  <c r="QNC82" i="35"/>
  <c r="QNH82" i="35" l="1"/>
  <c r="QNF82" i="35"/>
  <c r="QND82" i="35"/>
  <c r="QNI82" i="35" l="1"/>
  <c r="QNG82" i="35"/>
  <c r="QNK82" i="35"/>
  <c r="QNN82" i="35" l="1"/>
  <c r="QNL82" i="35"/>
  <c r="QNJ82" i="35"/>
  <c r="QNO82" i="35" l="1"/>
  <c r="QNM82" i="35"/>
  <c r="QNQ82" i="35"/>
  <c r="QNR82" i="35" l="1"/>
  <c r="QNP82" i="35"/>
  <c r="QNT82" i="35"/>
  <c r="QNU82" i="35" l="1"/>
  <c r="QNW82" i="35"/>
  <c r="QNS82" i="35"/>
  <c r="QNV82" i="35" l="1"/>
  <c r="QNX82" i="35"/>
  <c r="QNZ82" i="35"/>
  <c r="QOC82" i="35" l="1"/>
  <c r="QOA82" i="35"/>
  <c r="QNY82" i="35"/>
  <c r="QOF82" i="35" l="1"/>
  <c r="QOD82" i="35"/>
  <c r="QOB82" i="35"/>
  <c r="QOI82" i="35" l="1"/>
  <c r="QOG82" i="35"/>
  <c r="QOE82" i="35"/>
  <c r="QOJ82" i="35" l="1"/>
  <c r="QOL82" i="35"/>
  <c r="QOH82" i="35"/>
  <c r="QOO82" i="35" l="1"/>
  <c r="QOM82" i="35"/>
  <c r="QOK82" i="35"/>
  <c r="QOP82" i="35" l="1"/>
  <c r="QOR82" i="35"/>
  <c r="QON82" i="35"/>
  <c r="QOS82" i="35" l="1"/>
  <c r="QOU82" i="35"/>
  <c r="QOQ82" i="35"/>
  <c r="QOT82" i="35" l="1"/>
  <c r="QOX82" i="35"/>
  <c r="QOV82" i="35"/>
  <c r="QOY82" i="35" l="1"/>
  <c r="QOW82" i="35"/>
  <c r="QPA82" i="35"/>
  <c r="QPB82" i="35" l="1"/>
  <c r="QOZ82" i="35"/>
  <c r="QPD82" i="35"/>
  <c r="QPG82" i="35" l="1"/>
  <c r="QPE82" i="35"/>
  <c r="QPC82" i="35"/>
  <c r="QPJ82" i="35" l="1"/>
  <c r="QPH82" i="35"/>
  <c r="QPF82" i="35"/>
  <c r="QPK82" i="35" l="1"/>
  <c r="QPI82" i="35"/>
  <c r="QPM82" i="35"/>
  <c r="QPP82" i="35" l="1"/>
  <c r="QPL82" i="35"/>
  <c r="QPN82" i="35"/>
  <c r="QPS82" i="35" l="1"/>
  <c r="QPQ82" i="35"/>
  <c r="QPO82" i="35"/>
  <c r="QPT82" i="35" l="1"/>
  <c r="QPR82" i="35"/>
  <c r="QPV82" i="35"/>
  <c r="QPW82" i="35" l="1"/>
  <c r="QPY82" i="35"/>
  <c r="QPU82" i="35"/>
  <c r="QPZ82" i="35" l="1"/>
  <c r="QPX82" i="35"/>
  <c r="QQB82" i="35"/>
  <c r="QQA82" i="35" l="1"/>
  <c r="QQC82" i="35"/>
  <c r="QQE82" i="35"/>
  <c r="QQF82" i="35" l="1"/>
  <c r="QQD82" i="35"/>
  <c r="QQH82" i="35"/>
  <c r="QQK82" i="35" l="1"/>
  <c r="QQI82" i="35"/>
  <c r="QQG82" i="35"/>
  <c r="QQN82" i="35" l="1"/>
  <c r="QQL82" i="35"/>
  <c r="QQJ82" i="35"/>
  <c r="QQO82" i="35" l="1"/>
  <c r="QQM82" i="35"/>
  <c r="QQQ82" i="35"/>
  <c r="QQR82" i="35" l="1"/>
  <c r="QQP82" i="35"/>
  <c r="QQT82" i="35"/>
  <c r="QQW82" i="35" l="1"/>
  <c r="QQU82" i="35"/>
  <c r="QQS82" i="35"/>
  <c r="QQX82" i="35" l="1"/>
  <c r="QQV82" i="35"/>
  <c r="QQZ82" i="35"/>
  <c r="QRA82" i="35" l="1"/>
  <c r="QQY82" i="35"/>
  <c r="QRC82" i="35"/>
  <c r="QRD82" i="35" l="1"/>
  <c r="QRF82" i="35"/>
  <c r="QRB82" i="35"/>
  <c r="QRG82" i="35" l="1"/>
  <c r="QRI82" i="35"/>
  <c r="QRE82" i="35"/>
  <c r="QRJ82" i="35" l="1"/>
  <c r="QRL82" i="35"/>
  <c r="QRH82" i="35"/>
  <c r="QRM82" i="35" l="1"/>
  <c r="QRK82" i="35"/>
  <c r="QRO82" i="35"/>
  <c r="QRP82" i="35" l="1"/>
  <c r="QRR82" i="35"/>
  <c r="QRN82" i="35"/>
  <c r="QRS82" i="35" l="1"/>
  <c r="QRQ82" i="35"/>
  <c r="QRU82" i="35"/>
  <c r="QRV82" i="35" l="1"/>
  <c r="QRX82" i="35"/>
  <c r="QRT82" i="35"/>
  <c r="QRY82" i="35" l="1"/>
  <c r="QSA82" i="35"/>
  <c r="QRW82" i="35"/>
  <c r="QSB82" i="35" l="1"/>
  <c r="QRZ82" i="35"/>
  <c r="QSD82" i="35"/>
  <c r="QSE82" i="35" l="1"/>
  <c r="QSC82" i="35"/>
  <c r="QSG82" i="35"/>
  <c r="QSH82" i="35" l="1"/>
  <c r="QSF82" i="35"/>
  <c r="QSJ82" i="35"/>
  <c r="QSK82" i="35" l="1"/>
  <c r="QSM82" i="35"/>
  <c r="QSI82" i="35"/>
  <c r="QSN82" i="35" l="1"/>
  <c r="QSP82" i="35"/>
  <c r="QSL82" i="35"/>
  <c r="QSS82" i="35" l="1"/>
  <c r="QSQ82" i="35"/>
  <c r="QSO82" i="35"/>
  <c r="QSV82" i="35" l="1"/>
  <c r="QST82" i="35"/>
  <c r="QSR82" i="35"/>
  <c r="QSU82" i="35" l="1"/>
  <c r="QSW82" i="35"/>
  <c r="QSY82" i="35"/>
  <c r="QSZ82" i="35" l="1"/>
  <c r="QTB82" i="35"/>
  <c r="QSX82" i="35"/>
  <c r="QTC82" i="35" l="1"/>
  <c r="QTE82" i="35"/>
  <c r="QTA82" i="35"/>
  <c r="QTF82" i="35" l="1"/>
  <c r="QTH82" i="35"/>
  <c r="QTD82" i="35"/>
  <c r="QTI82" i="35" l="1"/>
  <c r="QTK82" i="35"/>
  <c r="QTG82" i="35"/>
  <c r="QTL82" i="35" l="1"/>
  <c r="QTN82" i="35"/>
  <c r="QTJ82" i="35"/>
  <c r="QTO82" i="35" l="1"/>
  <c r="QTM82" i="35"/>
  <c r="QTQ82" i="35"/>
  <c r="QTR82" i="35" l="1"/>
  <c r="QTT82" i="35"/>
  <c r="QTP82" i="35"/>
  <c r="QTU82" i="35" l="1"/>
  <c r="QTS82" i="35"/>
  <c r="QTW82" i="35"/>
  <c r="QTZ82" i="35" l="1"/>
  <c r="QTX82" i="35"/>
  <c r="QTV82" i="35"/>
  <c r="QUA82" i="35" l="1"/>
  <c r="QUC82" i="35"/>
  <c r="QTY82" i="35"/>
  <c r="QUF82" i="35" l="1"/>
  <c r="QUD82" i="35"/>
  <c r="QUB82" i="35"/>
  <c r="QUI82" i="35" l="1"/>
  <c r="QUE82" i="35"/>
  <c r="QUG82" i="35"/>
  <c r="QUL82" i="35" l="1"/>
  <c r="QUJ82" i="35"/>
  <c r="QUH82" i="35"/>
  <c r="QUM82" i="35" l="1"/>
  <c r="QUK82" i="35"/>
  <c r="QUO82" i="35"/>
  <c r="QUR82" i="35" l="1"/>
  <c r="QUP82" i="35"/>
  <c r="QUN82" i="35"/>
  <c r="QUS82" i="35" l="1"/>
  <c r="QUU82" i="35"/>
  <c r="QUQ82" i="35"/>
  <c r="QUV82" i="35" l="1"/>
  <c r="QUX82" i="35"/>
  <c r="QUT82" i="35"/>
  <c r="QUY82" i="35" l="1"/>
  <c r="QUW82" i="35"/>
  <c r="QVA82" i="35"/>
  <c r="QVB82" i="35" l="1"/>
  <c r="QUZ82" i="35"/>
  <c r="QVD82" i="35"/>
  <c r="QVE82" i="35" l="1"/>
  <c r="QVC82" i="35"/>
  <c r="QVG82" i="35"/>
  <c r="QVH82" i="35" l="1"/>
  <c r="QVF82" i="35"/>
  <c r="QVJ82" i="35"/>
  <c r="QVI82" i="35" l="1"/>
  <c r="QVK82" i="35"/>
  <c r="QVM82" i="35"/>
  <c r="QVN82" i="35" l="1"/>
  <c r="QVP82" i="35"/>
  <c r="QVL82" i="35"/>
  <c r="QVQ82" i="35" l="1"/>
  <c r="QVS82" i="35"/>
  <c r="QVO82" i="35"/>
  <c r="QVT82" i="35" l="1"/>
  <c r="QVV82" i="35"/>
  <c r="QVR82" i="35"/>
  <c r="QVW82" i="35" l="1"/>
  <c r="QVU82" i="35"/>
  <c r="QVY82" i="35"/>
  <c r="QVZ82" i="35" l="1"/>
  <c r="QVX82" i="35"/>
  <c r="QWB82" i="35"/>
  <c r="QWC82" i="35" l="1"/>
  <c r="QWE82" i="35"/>
  <c r="QWA82" i="35"/>
  <c r="QWF82" i="35" l="1"/>
  <c r="QWD82" i="35"/>
  <c r="QWH82" i="35"/>
  <c r="QWI82" i="35" l="1"/>
  <c r="QWK82" i="35"/>
  <c r="QWG82" i="35"/>
  <c r="QWL82" i="35" l="1"/>
  <c r="QWJ82" i="35"/>
  <c r="QWN82" i="35"/>
  <c r="QWQ82" i="35" l="1"/>
  <c r="QWO82" i="35"/>
  <c r="QWM82" i="35"/>
  <c r="QWR82" i="35" l="1"/>
  <c r="QWT82" i="35"/>
  <c r="QWP82" i="35"/>
  <c r="QWU82" i="35" l="1"/>
  <c r="QWW82" i="35"/>
  <c r="QWS82" i="35"/>
  <c r="QWZ82" i="35" l="1"/>
  <c r="QWX82" i="35"/>
  <c r="QWV82" i="35"/>
  <c r="QWY82" i="35" l="1"/>
  <c r="QXA82" i="35"/>
  <c r="QXC82" i="35"/>
  <c r="QXD82" i="35" l="1"/>
  <c r="QXB82" i="35"/>
  <c r="QXF82" i="35"/>
  <c r="QXI82" i="35" l="1"/>
  <c r="QXE82" i="35"/>
  <c r="QXG82" i="35"/>
  <c r="QXJ82" i="35" l="1"/>
  <c r="QXH82" i="35"/>
  <c r="QXL82" i="35"/>
  <c r="QXK82" i="35" l="1"/>
  <c r="QXO82" i="35"/>
  <c r="QXM82" i="35"/>
  <c r="QXR82" i="35" l="1"/>
  <c r="QXP82" i="35"/>
  <c r="QXN82" i="35"/>
  <c r="QXS82" i="35" l="1"/>
  <c r="QXQ82" i="35"/>
  <c r="QXU82" i="35"/>
  <c r="QXV82" i="35" l="1"/>
  <c r="QXT82" i="35"/>
  <c r="QXX82" i="35"/>
  <c r="QXY82" i="35" l="1"/>
  <c r="QXW82" i="35"/>
  <c r="QYA82" i="35"/>
  <c r="QYB82" i="35" l="1"/>
  <c r="QYD82" i="35"/>
  <c r="QXZ82" i="35"/>
  <c r="QYG82" i="35" l="1"/>
  <c r="QYE82" i="35"/>
  <c r="QYC82" i="35"/>
  <c r="QYH82" i="35" l="1"/>
  <c r="QYJ82" i="35"/>
  <c r="QYF82" i="35"/>
  <c r="QYI82" i="35" l="1"/>
  <c r="QYM82" i="35"/>
  <c r="QYK82" i="35"/>
  <c r="QYP82" i="35" l="1"/>
  <c r="QYN82" i="35"/>
  <c r="QYL82" i="35"/>
  <c r="QYO82" i="35" l="1"/>
  <c r="QYS82" i="35"/>
  <c r="QYQ82" i="35"/>
  <c r="QYV82" i="35" l="1"/>
  <c r="QYT82" i="35"/>
  <c r="QYR82" i="35"/>
  <c r="QYY82" i="35" l="1"/>
  <c r="QYU82" i="35"/>
  <c r="QYW82" i="35"/>
  <c r="QZB82" i="35" l="1"/>
  <c r="QYZ82" i="35"/>
  <c r="QYX82" i="35"/>
  <c r="QZC82" i="35" l="1"/>
  <c r="QZA82" i="35"/>
  <c r="QZE82" i="35"/>
  <c r="QZF82" i="35" l="1"/>
  <c r="QZH82" i="35"/>
  <c r="QZD82" i="35"/>
  <c r="QZI82" i="35" l="1"/>
  <c r="QZG82" i="35"/>
  <c r="QZK82" i="35"/>
  <c r="QZL82" i="35" l="1"/>
  <c r="QZJ82" i="35"/>
  <c r="QZN82" i="35"/>
  <c r="QZQ82" i="35" l="1"/>
  <c r="QZO82" i="35"/>
  <c r="QZM82" i="35"/>
  <c r="QZR82" i="35" l="1"/>
  <c r="QZP82" i="35"/>
  <c r="QZT82" i="35"/>
  <c r="QZU82" i="35" l="1"/>
  <c r="QZS82" i="35"/>
  <c r="QZW82" i="35"/>
  <c r="QZX82" i="35" l="1"/>
  <c r="QZV82" i="35"/>
  <c r="QZZ82" i="35"/>
  <c r="RAC82" i="35" l="1"/>
  <c r="RAA82" i="35"/>
  <c r="QZY82" i="35"/>
  <c r="RAD82" i="35" l="1"/>
  <c r="RAB82" i="35"/>
  <c r="RAF82" i="35"/>
  <c r="RAG82" i="35" l="1"/>
  <c r="RAE82" i="35"/>
  <c r="RAI82" i="35"/>
  <c r="RAJ82" i="35" l="1"/>
  <c r="RAH82" i="35"/>
  <c r="RAL82" i="35"/>
  <c r="RAM82" i="35" l="1"/>
  <c r="RAK82" i="35"/>
  <c r="RAO82" i="35"/>
  <c r="RAR82" i="35" l="1"/>
  <c r="RAP82" i="35"/>
  <c r="RAN82" i="35"/>
  <c r="RAS82" i="35" l="1"/>
  <c r="RAQ82" i="35"/>
  <c r="RAU82" i="35"/>
  <c r="RAV82" i="35" l="1"/>
  <c r="RAT82" i="35"/>
  <c r="RAX82" i="35"/>
  <c r="RAY82" i="35" l="1"/>
  <c r="RBA82" i="35"/>
  <c r="RAW82" i="35"/>
  <c r="RBB82" i="35" l="1"/>
  <c r="RBD82" i="35"/>
  <c r="RAZ82" i="35"/>
  <c r="RBE82" i="35" l="1"/>
  <c r="RBC82" i="35"/>
  <c r="RBG82" i="35"/>
  <c r="RBH82" i="35" l="1"/>
  <c r="RBJ82" i="35"/>
  <c r="RBF82" i="35"/>
  <c r="RBK82" i="35" l="1"/>
  <c r="RBI82" i="35"/>
  <c r="RBM82" i="35"/>
  <c r="RBN82" i="35" l="1"/>
  <c r="RBL82" i="35"/>
  <c r="RBP82" i="35"/>
  <c r="RBQ82" i="35" l="1"/>
  <c r="RBO82" i="35"/>
  <c r="RBS82" i="35"/>
  <c r="RBT82" i="35" l="1"/>
  <c r="RBR82" i="35"/>
  <c r="RBV82" i="35"/>
  <c r="RBW82" i="35" l="1"/>
  <c r="RBU82" i="35"/>
  <c r="RBY82" i="35"/>
  <c r="RBZ82" i="35" l="1"/>
  <c r="RCB82" i="35"/>
  <c r="RBX82" i="35"/>
  <c r="RCC82" i="35" l="1"/>
  <c r="RCE82" i="35"/>
  <c r="RCA82" i="35"/>
  <c r="RCF82" i="35" l="1"/>
  <c r="RCD82" i="35"/>
  <c r="RCH82" i="35"/>
  <c r="RCI82" i="35" l="1"/>
  <c r="RCG82" i="35"/>
  <c r="RCK82" i="35"/>
  <c r="RCL82" i="35" l="1"/>
  <c r="RCJ82" i="35"/>
  <c r="RCN82" i="35"/>
  <c r="RCO82" i="35" l="1"/>
  <c r="RCQ82" i="35"/>
  <c r="RCM82" i="35"/>
  <c r="RCR82" i="35" l="1"/>
  <c r="RCT82" i="35"/>
  <c r="RCP82" i="35"/>
  <c r="RCW82" i="35" l="1"/>
  <c r="RCU82" i="35"/>
  <c r="RCS82" i="35"/>
  <c r="RCX82" i="35" l="1"/>
  <c r="RCZ82" i="35"/>
  <c r="RCV82" i="35"/>
  <c r="RDA82" i="35" l="1"/>
  <c r="RDC82" i="35"/>
  <c r="RCY82" i="35"/>
  <c r="RDD82" i="35" l="1"/>
  <c r="RDB82" i="35"/>
  <c r="RDF82" i="35"/>
  <c r="RDG82" i="35" l="1"/>
  <c r="RDI82" i="35"/>
  <c r="RDE82" i="35"/>
  <c r="RDJ82" i="35" l="1"/>
  <c r="RDL82" i="35"/>
  <c r="RDH82" i="35"/>
  <c r="RDM82" i="35" l="1"/>
  <c r="RDK82" i="35"/>
  <c r="RDO82" i="35"/>
  <c r="RDP82" i="35" l="1"/>
  <c r="RDN82" i="35"/>
  <c r="RDR82" i="35"/>
  <c r="RDS82" i="35" l="1"/>
  <c r="RDQ82" i="35"/>
  <c r="RDU82" i="35"/>
  <c r="RDX82" i="35" l="1"/>
  <c r="RDT82" i="35"/>
  <c r="RDV82" i="35"/>
  <c r="RDY82" i="35" l="1"/>
  <c r="RDW82" i="35"/>
  <c r="REA82" i="35"/>
  <c r="REB82" i="35" l="1"/>
  <c r="RDZ82" i="35"/>
  <c r="RED82" i="35"/>
  <c r="REG82" i="35" l="1"/>
  <c r="REE82" i="35"/>
  <c r="REC82" i="35"/>
  <c r="REJ82" i="35" l="1"/>
  <c r="REH82" i="35"/>
  <c r="REF82" i="35"/>
  <c r="REM82" i="35" l="1"/>
  <c r="REI82" i="35"/>
  <c r="REK82" i="35"/>
  <c r="REL82" i="35" l="1"/>
  <c r="REN82" i="35"/>
  <c r="REP82" i="35"/>
  <c r="REQ82" i="35" l="1"/>
  <c r="REO82" i="35"/>
  <c r="RES82" i="35"/>
  <c r="RET82" i="35" l="1"/>
  <c r="RER82" i="35"/>
  <c r="REV82" i="35"/>
  <c r="REU82" i="35" l="1"/>
  <c r="REW82" i="35"/>
  <c r="REY82" i="35"/>
  <c r="REZ82" i="35" l="1"/>
  <c r="RFB82" i="35"/>
  <c r="REX82" i="35"/>
  <c r="RFC82" i="35" l="1"/>
  <c r="RFA82" i="35"/>
  <c r="RFE82" i="35"/>
  <c r="RFH82" i="35" l="1"/>
  <c r="RFF82" i="35"/>
  <c r="RFD82" i="35"/>
  <c r="RFI82" i="35" l="1"/>
  <c r="RFG82" i="35"/>
  <c r="RFK82" i="35"/>
  <c r="RFL82" i="35" l="1"/>
  <c r="RFN82" i="35"/>
  <c r="RFJ82" i="35"/>
  <c r="RFQ82" i="35" l="1"/>
  <c r="RFO82" i="35"/>
  <c r="RFM82" i="35"/>
  <c r="RFR82" i="35" l="1"/>
  <c r="RFP82" i="35"/>
  <c r="RFT82" i="35"/>
  <c r="RFU82" i="35" l="1"/>
  <c r="RFS82" i="35"/>
  <c r="RFW82" i="35"/>
  <c r="RFX82" i="35" l="1"/>
  <c r="RFV82" i="35"/>
  <c r="RFZ82" i="35"/>
  <c r="RGA82" i="35" l="1"/>
  <c r="RFY82" i="35"/>
  <c r="RGC82" i="35"/>
  <c r="RGF82" i="35" l="1"/>
  <c r="RGD82" i="35"/>
  <c r="RGB82" i="35"/>
  <c r="RGG82" i="35" l="1"/>
  <c r="RGE82" i="35"/>
  <c r="RGI82" i="35"/>
  <c r="RGL82" i="35" l="1"/>
  <c r="RGJ82" i="35"/>
  <c r="RGH82" i="35"/>
  <c r="RGM82" i="35" l="1"/>
  <c r="RGK82" i="35"/>
  <c r="RGO82" i="35"/>
  <c r="RGP82" i="35" l="1"/>
  <c r="RGN82" i="35"/>
  <c r="RGR82" i="35"/>
  <c r="RGU82" i="35" l="1"/>
  <c r="RGS82" i="35"/>
  <c r="RGQ82" i="35"/>
  <c r="RGX82" i="35" l="1"/>
  <c r="RGV82" i="35"/>
  <c r="RGT82" i="35"/>
  <c r="RHA82" i="35" l="1"/>
  <c r="RGY82" i="35"/>
  <c r="RGW82" i="35"/>
  <c r="RHB82" i="35" l="1"/>
  <c r="RGZ82" i="35"/>
  <c r="RHD82" i="35"/>
  <c r="RHG82" i="35" l="1"/>
  <c r="RHC82" i="35"/>
  <c r="RHE82" i="35"/>
  <c r="RHH82" i="35" l="1"/>
  <c r="RHF82" i="35"/>
  <c r="RHJ82" i="35"/>
  <c r="RHK82" i="35" l="1"/>
  <c r="RHI82" i="35"/>
  <c r="RHM82" i="35"/>
  <c r="RHP82" i="35" l="1"/>
  <c r="RHN82" i="35"/>
  <c r="RHL82" i="35"/>
  <c r="RHQ82" i="35" l="1"/>
  <c r="RHO82" i="35"/>
  <c r="RHS82" i="35"/>
  <c r="RHT82" i="35" l="1"/>
  <c r="RHV82" i="35"/>
  <c r="RHR82" i="35"/>
  <c r="RHY82" i="35" l="1"/>
  <c r="RHW82" i="35"/>
  <c r="RHU82" i="35"/>
  <c r="RIB82" i="35" l="1"/>
  <c r="RHZ82" i="35"/>
  <c r="RHX82" i="35"/>
  <c r="RIC82" i="35" l="1"/>
  <c r="RIE82" i="35"/>
  <c r="RIA82" i="35"/>
  <c r="RIF82" i="35" l="1"/>
  <c r="RID82" i="35"/>
  <c r="RIH82" i="35"/>
  <c r="RII82" i="35" l="1"/>
  <c r="RIK82" i="35"/>
  <c r="RIG82" i="35"/>
  <c r="RIL82" i="35" l="1"/>
  <c r="RIN82" i="35"/>
  <c r="RIJ82" i="35"/>
  <c r="RIQ82" i="35" l="1"/>
  <c r="RIM82" i="35"/>
  <c r="RIO82" i="35"/>
  <c r="RIT82" i="35" l="1"/>
  <c r="RIR82" i="35"/>
  <c r="RIP82" i="35"/>
  <c r="RIS82" i="35" l="1"/>
  <c r="RIU82" i="35"/>
  <c r="RIW82" i="35"/>
  <c r="RIZ82" i="35" l="1"/>
  <c r="RIX82" i="35"/>
  <c r="RIV82" i="35"/>
  <c r="RJA82" i="35" l="1"/>
  <c r="RIY82" i="35"/>
  <c r="RJC82" i="35"/>
  <c r="RJF82" i="35" l="1"/>
  <c r="RJD82" i="35"/>
  <c r="RJB82" i="35"/>
  <c r="RJG82" i="35" l="1"/>
  <c r="RJE82" i="35"/>
  <c r="RJI82" i="35"/>
  <c r="RJL82" i="35" l="1"/>
  <c r="RJJ82" i="35"/>
  <c r="RJH82" i="35"/>
  <c r="RJO82" i="35" l="1"/>
  <c r="RJM82" i="35"/>
  <c r="RJK82" i="35"/>
  <c r="RJP82" i="35" l="1"/>
  <c r="RJN82" i="35"/>
  <c r="RJR82" i="35"/>
  <c r="RJU82" i="35" l="1"/>
  <c r="RJS82" i="35"/>
  <c r="RJQ82" i="35"/>
  <c r="RJV82" i="35" l="1"/>
  <c r="RJX82" i="35"/>
  <c r="RJT82" i="35"/>
  <c r="RJY82" i="35" l="1"/>
  <c r="RJW82" i="35"/>
  <c r="RKA82" i="35"/>
  <c r="RKB82" i="35" l="1"/>
  <c r="RKD82" i="35"/>
  <c r="RJZ82" i="35"/>
  <c r="RKE82" i="35" l="1"/>
  <c r="RKC82" i="35"/>
  <c r="RKG82" i="35"/>
  <c r="RKF82" i="35" l="1"/>
  <c r="RKH82" i="35"/>
  <c r="RKJ82" i="35"/>
  <c r="RKK82" i="35" l="1"/>
  <c r="RKM82" i="35"/>
  <c r="RKI82" i="35"/>
  <c r="RKN82" i="35" l="1"/>
  <c r="RKL82" i="35"/>
  <c r="RKP82" i="35"/>
  <c r="RKO82" i="35" l="1"/>
  <c r="RKS82" i="35"/>
  <c r="RKQ82" i="35"/>
  <c r="RKT82" i="35" l="1"/>
  <c r="RKR82" i="35"/>
  <c r="RKV82" i="35"/>
  <c r="RKW82" i="35" l="1"/>
  <c r="RKU82" i="35"/>
  <c r="RKY82" i="35"/>
  <c r="RKX82" i="35" l="1"/>
  <c r="RLB82" i="35"/>
  <c r="RKZ82" i="35"/>
  <c r="RLA82" i="35" l="1"/>
  <c r="RLC82" i="35"/>
  <c r="RLE82" i="35"/>
  <c r="RLH82" i="35" l="1"/>
  <c r="RLD82" i="35"/>
  <c r="RLF82" i="35"/>
  <c r="RLK82" i="35" l="1"/>
  <c r="RLI82" i="35"/>
  <c r="RLG82" i="35"/>
  <c r="RLN82" i="35" l="1"/>
  <c r="RLL82" i="35"/>
  <c r="RLJ82" i="35"/>
  <c r="RLQ82" i="35" l="1"/>
  <c r="RLO82" i="35"/>
  <c r="RLM82" i="35"/>
  <c r="RLR82" i="35" l="1"/>
  <c r="RLP82" i="35"/>
  <c r="RLT82" i="35"/>
  <c r="RLW82" i="35" l="1"/>
  <c r="RLU82" i="35"/>
  <c r="RLS82" i="35"/>
  <c r="RLZ82" i="35" l="1"/>
  <c r="RLX82" i="35"/>
  <c r="RLV82" i="35"/>
  <c r="RMA82" i="35" l="1"/>
  <c r="RLY82" i="35"/>
  <c r="RMC82" i="35"/>
  <c r="RMD82" i="35" l="1"/>
  <c r="RMF82" i="35"/>
  <c r="RMB82" i="35"/>
  <c r="RMG82" i="35" l="1"/>
  <c r="RME82" i="35"/>
  <c r="RMI82" i="35"/>
  <c r="RMJ82" i="35" l="1"/>
  <c r="RMH82" i="35"/>
  <c r="RML82" i="35"/>
  <c r="RMO82" i="35" l="1"/>
  <c r="RMM82" i="35"/>
  <c r="RMK82" i="35"/>
  <c r="RMR82" i="35" l="1"/>
  <c r="RMP82" i="35"/>
  <c r="RMN82" i="35"/>
  <c r="RMS82" i="35" l="1"/>
  <c r="RMQ82" i="35"/>
  <c r="RMU82" i="35"/>
  <c r="RMV82" i="35" l="1"/>
  <c r="RMT82" i="35"/>
  <c r="RMX82" i="35"/>
  <c r="RMY82" i="35" l="1"/>
  <c r="RMW82" i="35"/>
  <c r="RNA82" i="35"/>
  <c r="RND82" i="35" l="1"/>
  <c r="RNB82" i="35"/>
  <c r="RMZ82" i="35"/>
  <c r="RNG82" i="35" l="1"/>
  <c r="RNE82" i="35"/>
  <c r="RNC82" i="35"/>
  <c r="RNF82" i="35" l="1"/>
  <c r="RNJ82" i="35"/>
  <c r="RNH82" i="35"/>
  <c r="RNK82" i="35" l="1"/>
  <c r="RNM82" i="35"/>
  <c r="RNI82" i="35"/>
  <c r="RNP82" i="35" l="1"/>
  <c r="RNN82" i="35"/>
  <c r="RNL82" i="35"/>
  <c r="RNS82" i="35" l="1"/>
  <c r="RNQ82" i="35"/>
  <c r="RNO82" i="35"/>
  <c r="RNT82" i="35" l="1"/>
  <c r="RNR82" i="35"/>
  <c r="RNV82" i="35"/>
  <c r="RNW82" i="35" l="1"/>
  <c r="RNU82" i="35"/>
  <c r="RNY82" i="35"/>
  <c r="ROB82" i="35" l="1"/>
  <c r="RNZ82" i="35"/>
  <c r="RNX82" i="35"/>
  <c r="ROC82" i="35" l="1"/>
  <c r="ROA82" i="35"/>
  <c r="ROE82" i="35"/>
  <c r="ROF82" i="35" l="1"/>
  <c r="ROH82" i="35"/>
  <c r="ROD82" i="35"/>
  <c r="ROI82" i="35" l="1"/>
  <c r="ROG82" i="35"/>
  <c r="ROK82" i="35"/>
  <c r="RON82" i="35" l="1"/>
  <c r="ROL82" i="35"/>
  <c r="ROJ82" i="35"/>
  <c r="ROO82" i="35" l="1"/>
  <c r="ROQ82" i="35"/>
  <c r="ROM82" i="35"/>
  <c r="ROR82" i="35" l="1"/>
  <c r="ROT82" i="35"/>
  <c r="ROP82" i="35"/>
  <c r="ROU82" i="35" l="1"/>
  <c r="ROW82" i="35"/>
  <c r="ROS82" i="35"/>
  <c r="ROX82" i="35" l="1"/>
  <c r="ROV82" i="35"/>
  <c r="ROZ82" i="35"/>
  <c r="RPA82" i="35" l="1"/>
  <c r="ROY82" i="35"/>
  <c r="RPC82" i="35"/>
  <c r="RPF82" i="35" l="1"/>
  <c r="RPD82" i="35"/>
  <c r="RPB82" i="35"/>
  <c r="RPI82" i="35" l="1"/>
  <c r="RPG82" i="35"/>
  <c r="RPE82" i="35"/>
  <c r="RPJ82" i="35" l="1"/>
  <c r="RPH82" i="35"/>
  <c r="RPL82" i="35"/>
  <c r="RPM82" i="35" l="1"/>
  <c r="RPO82" i="35"/>
  <c r="RPK82" i="35"/>
  <c r="RPP82" i="35" l="1"/>
  <c r="RPN82" i="35"/>
  <c r="RPR82" i="35"/>
  <c r="RPU82" i="35" l="1"/>
  <c r="RPS82" i="35"/>
  <c r="RPQ82" i="35"/>
  <c r="RPV82" i="35" l="1"/>
  <c r="RPT82" i="35"/>
  <c r="RPX82" i="35"/>
  <c r="RQA82" i="35" l="1"/>
  <c r="RPY82" i="35"/>
  <c r="RPW82" i="35"/>
  <c r="RQB82" i="35" l="1"/>
  <c r="RPZ82" i="35"/>
  <c r="RQD82" i="35"/>
  <c r="RQE82" i="35" l="1"/>
  <c r="RQG82" i="35"/>
  <c r="RQC82" i="35"/>
  <c r="RQJ82" i="35" l="1"/>
  <c r="RQH82" i="35"/>
  <c r="RQF82" i="35"/>
  <c r="RQK82" i="35" l="1"/>
  <c r="RQM82" i="35"/>
  <c r="RQI82" i="35"/>
  <c r="RQN82" i="35" l="1"/>
  <c r="RQL82" i="35"/>
  <c r="RQP82" i="35"/>
  <c r="RQQ82" i="35" l="1"/>
  <c r="RQO82" i="35"/>
  <c r="RQS82" i="35"/>
  <c r="RQT82" i="35" l="1"/>
  <c r="RQR82" i="35"/>
  <c r="RQV82" i="35"/>
  <c r="RQW82" i="35" l="1"/>
  <c r="RQY82" i="35"/>
  <c r="RQU82" i="35"/>
  <c r="RQZ82" i="35" l="1"/>
  <c r="RQX82" i="35"/>
  <c r="RRB82" i="35"/>
  <c r="RRC82" i="35" l="1"/>
  <c r="RRA82" i="35"/>
  <c r="RRE82" i="35"/>
  <c r="RRF82" i="35" l="1"/>
  <c r="RRD82" i="35"/>
  <c r="RRH82" i="35"/>
  <c r="RRI82" i="35" l="1"/>
  <c r="RRG82" i="35"/>
  <c r="RRK82" i="35"/>
  <c r="RRL82" i="35" l="1"/>
  <c r="RRN82" i="35"/>
  <c r="RRJ82" i="35"/>
  <c r="RRO82" i="35" l="1"/>
  <c r="RRM82" i="35"/>
  <c r="RRQ82" i="35"/>
  <c r="RRR82" i="35" l="1"/>
  <c r="RRP82" i="35"/>
  <c r="RRT82" i="35"/>
  <c r="RRU82" i="35" l="1"/>
  <c r="RRS82" i="35"/>
  <c r="RRW82" i="35"/>
  <c r="RRZ82" i="35" l="1"/>
  <c r="RRX82" i="35"/>
  <c r="RRV82" i="35"/>
  <c r="RSC82" i="35" l="1"/>
  <c r="RSA82" i="35"/>
  <c r="RRY82" i="35"/>
  <c r="RSD82" i="35" l="1"/>
  <c r="RSB82" i="35"/>
  <c r="RSF82" i="35"/>
  <c r="RSI82" i="35" l="1"/>
  <c r="RSG82" i="35"/>
  <c r="RSE82" i="35"/>
  <c r="RSJ82" i="35" l="1"/>
  <c r="RSL82" i="35"/>
  <c r="RSH82" i="35"/>
  <c r="RSM82" i="35" l="1"/>
  <c r="RSO82" i="35"/>
  <c r="RSK82" i="35"/>
  <c r="RSP82" i="35" l="1"/>
  <c r="RSR82" i="35"/>
  <c r="RSN82" i="35"/>
  <c r="RSS82" i="35" l="1"/>
  <c r="RSU82" i="35"/>
  <c r="RSQ82" i="35"/>
  <c r="RSV82" i="35" l="1"/>
  <c r="RST82" i="35"/>
  <c r="RSX82" i="35"/>
  <c r="RSY82" i="35" l="1"/>
  <c r="RTA82" i="35"/>
  <c r="RSW82" i="35"/>
  <c r="RTB82" i="35" l="1"/>
  <c r="RSZ82" i="35"/>
  <c r="RTD82" i="35"/>
  <c r="RTE82" i="35" l="1"/>
  <c r="RTC82" i="35"/>
  <c r="RTG82" i="35"/>
  <c r="RTH82" i="35" l="1"/>
  <c r="RTF82" i="35"/>
  <c r="RTJ82" i="35"/>
  <c r="RTK82" i="35" l="1"/>
  <c r="RTM82" i="35"/>
  <c r="RTI82" i="35"/>
  <c r="RTN82" i="35" l="1"/>
  <c r="RTL82" i="35"/>
  <c r="RTP82" i="35"/>
  <c r="RTQ82" i="35" l="1"/>
  <c r="RTO82" i="35"/>
  <c r="RTS82" i="35"/>
  <c r="RTT82" i="35" l="1"/>
  <c r="RTR82" i="35"/>
  <c r="RTV82" i="35"/>
  <c r="RTW82" i="35" l="1"/>
  <c r="RTU82" i="35"/>
  <c r="RTY82" i="35"/>
  <c r="RTZ82" i="35" l="1"/>
  <c r="RTX82" i="35"/>
  <c r="RUB82" i="35"/>
  <c r="RUE82" i="35" l="1"/>
  <c r="RUC82" i="35"/>
  <c r="RUA82" i="35"/>
  <c r="RUF82" i="35" l="1"/>
  <c r="RUD82" i="35"/>
  <c r="RUH82" i="35"/>
  <c r="RUG82" i="35" l="1"/>
  <c r="RUK82" i="35"/>
  <c r="RUI82" i="35"/>
  <c r="RUL82" i="35" l="1"/>
  <c r="RUJ82" i="35"/>
  <c r="RUN82" i="35"/>
  <c r="RUQ82" i="35" l="1"/>
  <c r="RUO82" i="35"/>
  <c r="RUM82" i="35"/>
  <c r="RUT82" i="35" l="1"/>
  <c r="RUR82" i="35"/>
  <c r="RUP82" i="35"/>
  <c r="RUU82" i="35" l="1"/>
  <c r="RUW82" i="35"/>
  <c r="RUS82" i="35"/>
  <c r="RUZ82" i="35" l="1"/>
  <c r="RUX82" i="35"/>
  <c r="RUV82" i="35"/>
  <c r="RVA82" i="35" l="1"/>
  <c r="RUY82" i="35"/>
  <c r="RVC82" i="35"/>
  <c r="RVD82" i="35" l="1"/>
  <c r="RVB82" i="35"/>
  <c r="RVF82" i="35"/>
  <c r="RVG82" i="35" l="1"/>
  <c r="RVI82" i="35"/>
  <c r="RVE82" i="35"/>
  <c r="RVJ82" i="35" l="1"/>
  <c r="RVL82" i="35"/>
  <c r="RVH82" i="35"/>
  <c r="RVM82" i="35" l="1"/>
  <c r="RVO82" i="35"/>
  <c r="RVK82" i="35"/>
  <c r="RVP82" i="35" l="1"/>
  <c r="RVR82" i="35"/>
  <c r="RVN82" i="35"/>
  <c r="RVS82" i="35" l="1"/>
  <c r="RVQ82" i="35"/>
  <c r="RVU82" i="35"/>
  <c r="RVV82" i="35" l="1"/>
  <c r="RVT82" i="35"/>
  <c r="RVX82" i="35"/>
  <c r="RVY82" i="35" l="1"/>
  <c r="RVW82" i="35"/>
  <c r="RWA82" i="35"/>
  <c r="RWD82" i="35" l="1"/>
  <c r="RWB82" i="35"/>
  <c r="RVZ82" i="35"/>
  <c r="RWE82" i="35" l="1"/>
  <c r="RWG82" i="35"/>
  <c r="RWC82" i="35"/>
  <c r="RWH82" i="35" l="1"/>
  <c r="RWJ82" i="35"/>
  <c r="RWF82" i="35"/>
  <c r="RWM82" i="35" l="1"/>
  <c r="RWI82" i="35"/>
  <c r="RWK82" i="35"/>
  <c r="RWN82" i="35" l="1"/>
  <c r="RWL82" i="35"/>
  <c r="RWP82" i="35"/>
  <c r="RWQ82" i="35" l="1"/>
  <c r="RWO82" i="35"/>
  <c r="RWS82" i="35"/>
  <c r="RWV82" i="35" l="1"/>
  <c r="RWT82" i="35"/>
  <c r="RWR82" i="35"/>
  <c r="RWW82" i="35" l="1"/>
  <c r="RWU82" i="35"/>
  <c r="RWY82" i="35"/>
  <c r="RWZ82" i="35" l="1"/>
  <c r="RXB82" i="35"/>
  <c r="RWX82" i="35"/>
  <c r="RXC82" i="35" l="1"/>
  <c r="RXA82" i="35"/>
  <c r="RXE82" i="35"/>
  <c r="RXD82" i="35" l="1"/>
  <c r="RXH82" i="35"/>
  <c r="RXF82" i="35"/>
  <c r="RXI82" i="35" l="1"/>
  <c r="RXK82" i="35"/>
  <c r="RXG82" i="35"/>
  <c r="RXL82" i="35" l="1"/>
  <c r="RXJ82" i="35"/>
  <c r="RXN82" i="35"/>
  <c r="RXQ82" i="35" l="1"/>
  <c r="RXM82" i="35"/>
  <c r="RXO82" i="35"/>
  <c r="RXR82" i="35" l="1"/>
  <c r="RXT82" i="35"/>
  <c r="RXP82" i="35"/>
  <c r="RXU82" i="35" l="1"/>
  <c r="RXW82" i="35"/>
  <c r="RXS82" i="35"/>
  <c r="RXX82" i="35" l="1"/>
  <c r="RXV82" i="35"/>
  <c r="RXZ82" i="35"/>
  <c r="RYC82" i="35" l="1"/>
  <c r="RYA82" i="35"/>
  <c r="RXY82" i="35"/>
  <c r="RYD82" i="35" l="1"/>
  <c r="RYF82" i="35"/>
  <c r="RYB82" i="35"/>
  <c r="RYI82" i="35" l="1"/>
  <c r="RYE82" i="35"/>
  <c r="RYG82" i="35"/>
  <c r="RYL82" i="35" l="1"/>
  <c r="RYJ82" i="35"/>
  <c r="RYH82" i="35"/>
  <c r="RYO82" i="35" l="1"/>
  <c r="RYK82" i="35"/>
  <c r="RYM82" i="35"/>
  <c r="RYR82" i="35" l="1"/>
  <c r="RYN82" i="35"/>
  <c r="RYP82" i="35"/>
  <c r="RYU82" i="35" l="1"/>
  <c r="RYQ82" i="35"/>
  <c r="RYS82" i="35"/>
  <c r="RYV82" i="35" l="1"/>
  <c r="RYT82" i="35"/>
  <c r="RYX82" i="35"/>
  <c r="RZA82" i="35" l="1"/>
  <c r="RYY82" i="35"/>
  <c r="RYW82" i="35"/>
  <c r="RZB82" i="35" l="1"/>
  <c r="RYZ82" i="35"/>
  <c r="RZD82" i="35"/>
  <c r="RZE82" i="35" l="1"/>
  <c r="RZG82" i="35"/>
  <c r="RZC82" i="35"/>
  <c r="RZH82" i="35" l="1"/>
  <c r="RZF82" i="35"/>
  <c r="RZJ82" i="35"/>
  <c r="RZI82" i="35" l="1"/>
  <c r="RZM82" i="35"/>
  <c r="RZK82" i="35"/>
  <c r="RZN82" i="35" l="1"/>
  <c r="RZL82" i="35"/>
  <c r="RZP82" i="35"/>
  <c r="RZQ82" i="35" l="1"/>
  <c r="RZO82" i="35"/>
  <c r="RZS82" i="35"/>
  <c r="RZV82" i="35" l="1"/>
  <c r="RZT82" i="35"/>
  <c r="RZR82" i="35"/>
  <c r="RZU82" i="35" l="1"/>
  <c r="RZW82" i="35"/>
  <c r="RZY82" i="35"/>
  <c r="RZZ82" i="35" l="1"/>
  <c r="RZX82" i="35"/>
  <c r="SAB82" i="35"/>
  <c r="SAC82" i="35" l="1"/>
  <c r="SAA82" i="35"/>
  <c r="SAE82" i="35"/>
  <c r="SAH82" i="35" l="1"/>
  <c r="SAF82" i="35"/>
  <c r="SAD82" i="35"/>
  <c r="SAG82" i="35" l="1"/>
  <c r="SAK82" i="35"/>
  <c r="SAI82" i="35"/>
  <c r="SAL82" i="35" l="1"/>
  <c r="SAN82" i="35"/>
  <c r="SAJ82" i="35"/>
  <c r="SAQ82" i="35" l="1"/>
  <c r="SAO82" i="35"/>
  <c r="SAM82" i="35"/>
  <c r="SAT82" i="35" l="1"/>
  <c r="SAR82" i="35"/>
  <c r="SAP82" i="35"/>
  <c r="SAU82" i="35" l="1"/>
  <c r="SAW82" i="35"/>
  <c r="SAS82" i="35"/>
  <c r="SAX82" i="35" l="1"/>
  <c r="SAV82" i="35"/>
  <c r="SAZ82" i="35"/>
  <c r="SBC82" i="35" l="1"/>
  <c r="SBA82" i="35"/>
  <c r="SAY82" i="35"/>
  <c r="SBD82" i="35" l="1"/>
  <c r="SBB82" i="35"/>
  <c r="SBF82" i="35"/>
  <c r="SBI82" i="35" l="1"/>
  <c r="SBG82" i="35"/>
  <c r="SBE82" i="35"/>
  <c r="SBJ82" i="35" l="1"/>
  <c r="SBH82" i="35"/>
  <c r="SBL82" i="35"/>
  <c r="SBM82" i="35" l="1"/>
  <c r="SBK82" i="35"/>
  <c r="SBO82" i="35"/>
  <c r="SBR82" i="35" l="1"/>
  <c r="SBP82" i="35"/>
  <c r="SBN82" i="35"/>
  <c r="SBS82" i="35" l="1"/>
  <c r="SBU82" i="35"/>
  <c r="SBQ82" i="35"/>
  <c r="SBV82" i="35" l="1"/>
  <c r="SBT82" i="35"/>
  <c r="SBX82" i="35"/>
  <c r="SBY82" i="35" l="1"/>
  <c r="SBW82" i="35"/>
  <c r="SCA82" i="35"/>
  <c r="SCB82" i="35" l="1"/>
  <c r="SBZ82" i="35"/>
  <c r="SCD82" i="35"/>
  <c r="SCE82" i="35" l="1"/>
  <c r="SCG82" i="35"/>
  <c r="SCC82" i="35"/>
  <c r="SCH82" i="35" l="1"/>
  <c r="SCF82" i="35"/>
  <c r="SCJ82" i="35"/>
  <c r="SCM82" i="35" l="1"/>
  <c r="SCK82" i="35"/>
  <c r="SCI82" i="35"/>
  <c r="SCL82" i="35" l="1"/>
  <c r="SCP82" i="35"/>
  <c r="SCN82" i="35"/>
  <c r="SCQ82" i="35" l="1"/>
  <c r="SCO82" i="35"/>
  <c r="SCS82" i="35"/>
  <c r="SCT82" i="35" l="1"/>
  <c r="SCR82" i="35"/>
  <c r="SCV82" i="35"/>
  <c r="SCY82" i="35" l="1"/>
  <c r="SCW82" i="35"/>
  <c r="SCU82" i="35"/>
  <c r="SCZ82" i="35" l="1"/>
  <c r="SDB82" i="35"/>
  <c r="SCX82" i="35"/>
  <c r="SDC82" i="35" l="1"/>
  <c r="SDE82" i="35"/>
  <c r="SDA82" i="35"/>
  <c r="SDH82" i="35" l="1"/>
  <c r="SDF82" i="35"/>
  <c r="SDD82" i="35"/>
  <c r="SDG82" i="35" l="1"/>
  <c r="SDI82" i="35"/>
  <c r="SDK82" i="35"/>
  <c r="SDL82" i="35" l="1"/>
  <c r="SDN82" i="35"/>
  <c r="SDJ82" i="35"/>
  <c r="SDO82" i="35" l="1"/>
  <c r="SDM82" i="35"/>
  <c r="SDQ82" i="35"/>
  <c r="SDT82" i="35" l="1"/>
  <c r="SDR82" i="35"/>
  <c r="SDP82" i="35"/>
  <c r="SDW82" i="35" l="1"/>
  <c r="SDU82" i="35"/>
  <c r="SDS82" i="35"/>
  <c r="SDZ82" i="35" l="1"/>
  <c r="SDX82" i="35"/>
  <c r="SDV82" i="35"/>
  <c r="SEC82" i="35" l="1"/>
  <c r="SDY82" i="35"/>
  <c r="SEA82" i="35"/>
  <c r="SEF82" i="35" l="1"/>
  <c r="SED82" i="35"/>
  <c r="SEB82" i="35"/>
  <c r="SEG82" i="35" l="1"/>
  <c r="SEE82" i="35"/>
  <c r="SEI82" i="35"/>
  <c r="SEL82" i="35" l="1"/>
  <c r="SEJ82" i="35"/>
  <c r="SEH82" i="35"/>
  <c r="SEO82" i="35" l="1"/>
  <c r="SEM82" i="35"/>
  <c r="SEK82" i="35"/>
  <c r="SEP82" i="35" l="1"/>
  <c r="SEN82" i="35"/>
  <c r="SER82" i="35"/>
  <c r="SES82" i="35" l="1"/>
  <c r="SEQ82" i="35"/>
  <c r="SEU82" i="35"/>
  <c r="SEV82" i="35" l="1"/>
  <c r="SEX82" i="35"/>
  <c r="SET82" i="35"/>
  <c r="SEY82" i="35" l="1"/>
  <c r="SFA82" i="35"/>
  <c r="SEW82" i="35"/>
  <c r="SFB82" i="35" l="1"/>
  <c r="SFD82" i="35"/>
  <c r="SEZ82" i="35"/>
  <c r="SFE82" i="35" l="1"/>
  <c r="SFG82" i="35"/>
  <c r="SFC82" i="35"/>
  <c r="SFH82" i="35" l="1"/>
  <c r="SFF82" i="35"/>
  <c r="SFJ82" i="35"/>
  <c r="SFM82" i="35" l="1"/>
  <c r="SFK82" i="35"/>
  <c r="SFI82" i="35"/>
  <c r="SFN82" i="35" l="1"/>
  <c r="SFL82" i="35"/>
  <c r="SFP82" i="35"/>
  <c r="SFQ82" i="35" l="1"/>
  <c r="SFS82" i="35"/>
  <c r="SFO82" i="35"/>
  <c r="SFT82" i="35" l="1"/>
  <c r="SFR82" i="35"/>
  <c r="SFV82" i="35"/>
  <c r="SFW82" i="35" l="1"/>
  <c r="SFU82" i="35"/>
  <c r="SFY82" i="35"/>
  <c r="SGB82" i="35" l="1"/>
  <c r="SFZ82" i="35"/>
  <c r="SFX82" i="35"/>
  <c r="SGA82" i="35" l="1"/>
  <c r="SGE82" i="35"/>
  <c r="SGC82" i="35"/>
  <c r="SGD82" i="35" l="1"/>
  <c r="SGH82" i="35"/>
  <c r="SGF82" i="35"/>
  <c r="SGK82" i="35" l="1"/>
  <c r="SGG82" i="35"/>
  <c r="SGI82" i="35"/>
  <c r="SGL82" i="35" l="1"/>
  <c r="SGJ82" i="35"/>
  <c r="SGN82" i="35"/>
  <c r="SGQ82" i="35" l="1"/>
  <c r="SGO82" i="35"/>
  <c r="SGM82" i="35"/>
  <c r="SGR82" i="35" l="1"/>
  <c r="SGT82" i="35"/>
  <c r="SGP82" i="35"/>
  <c r="SGW82" i="35" l="1"/>
  <c r="SGS82" i="35"/>
  <c r="SGU82" i="35"/>
  <c r="SGZ82" i="35" l="1"/>
  <c r="SGX82" i="35"/>
  <c r="SGV82" i="35"/>
  <c r="SHC82" i="35" l="1"/>
  <c r="SHA82" i="35"/>
  <c r="SGY82" i="35"/>
  <c r="SHF82" i="35" l="1"/>
  <c r="SHD82" i="35"/>
  <c r="SHB82" i="35"/>
  <c r="SHI82" i="35" l="1"/>
  <c r="SHG82" i="35"/>
  <c r="SHE82" i="35"/>
  <c r="SHJ82" i="35" l="1"/>
  <c r="SHL82" i="35"/>
  <c r="SHH82" i="35"/>
  <c r="SHM82" i="35" l="1"/>
  <c r="SHK82" i="35"/>
  <c r="SHO82" i="35"/>
  <c r="SHP82" i="35" l="1"/>
  <c r="SHN82" i="35"/>
  <c r="SHR82" i="35"/>
  <c r="SHS82" i="35" l="1"/>
  <c r="SHQ82" i="35"/>
  <c r="SHU82" i="35"/>
  <c r="SHV82" i="35" l="1"/>
  <c r="SHX82" i="35"/>
  <c r="SHT82" i="35"/>
  <c r="SIA82" i="35" l="1"/>
  <c r="SHY82" i="35"/>
  <c r="SHW82" i="35"/>
  <c r="SHZ82" i="35" l="1"/>
  <c r="SID82" i="35"/>
  <c r="SIB82" i="35"/>
  <c r="SIC82" i="35" l="1"/>
  <c r="SIE82" i="35"/>
  <c r="SIG82" i="35"/>
  <c r="SIH82" i="35" l="1"/>
  <c r="SIJ82" i="35"/>
  <c r="SIF82" i="35"/>
  <c r="SIK82" i="35" l="1"/>
  <c r="SII82" i="35"/>
  <c r="SIM82" i="35"/>
  <c r="SIN82" i="35" l="1"/>
  <c r="SIP82" i="35"/>
  <c r="SIL82" i="35"/>
  <c r="SIQ82" i="35" l="1"/>
  <c r="SIO82" i="35"/>
  <c r="SIS82" i="35"/>
  <c r="SIT82" i="35" l="1"/>
  <c r="SIV82" i="35"/>
  <c r="SIR82" i="35"/>
  <c r="SIW82" i="35" l="1"/>
  <c r="SIU82" i="35"/>
  <c r="SIY82" i="35"/>
  <c r="SIZ82" i="35" l="1"/>
  <c r="SIX82" i="35"/>
  <c r="SJB82" i="35"/>
  <c r="SJC82" i="35" l="1"/>
  <c r="SJE82" i="35"/>
  <c r="SJA82" i="35"/>
  <c r="SJF82" i="35" l="1"/>
  <c r="SJD82" i="35"/>
  <c r="SJH82" i="35"/>
  <c r="SJG82" i="35" l="1"/>
  <c r="SJI82" i="35"/>
  <c r="SJK82" i="35"/>
  <c r="SJN82" i="35" l="1"/>
  <c r="SJL82" i="35"/>
  <c r="SJJ82" i="35"/>
  <c r="SJO82" i="35" l="1"/>
  <c r="SJM82" i="35"/>
  <c r="SJQ82" i="35"/>
  <c r="SJT82" i="35" l="1"/>
  <c r="SJR82" i="35"/>
  <c r="SJP82" i="35"/>
  <c r="SJW82" i="35" l="1"/>
  <c r="SJS82" i="35"/>
  <c r="SJU82" i="35"/>
  <c r="SJZ82" i="35" l="1"/>
  <c r="SJX82" i="35"/>
  <c r="SJV82" i="35"/>
  <c r="SKA82" i="35" l="1"/>
  <c r="SKC82" i="35"/>
  <c r="SJY82" i="35"/>
  <c r="SKF82" i="35" l="1"/>
  <c r="SKD82" i="35"/>
  <c r="SKB82" i="35"/>
  <c r="SKI82" i="35" l="1"/>
  <c r="SKG82" i="35"/>
  <c r="SKE82" i="35"/>
  <c r="SKJ82" i="35" l="1"/>
  <c r="SKL82" i="35"/>
  <c r="SKH82" i="35"/>
  <c r="SKM82" i="35" l="1"/>
  <c r="SKO82" i="35"/>
  <c r="SKK82" i="35"/>
  <c r="SKP82" i="35" l="1"/>
  <c r="SKR82" i="35"/>
  <c r="SKN82" i="35"/>
  <c r="SKQ82" i="35" l="1"/>
  <c r="SKU82" i="35"/>
  <c r="SKS82" i="35"/>
  <c r="SKV82" i="35" l="1"/>
  <c r="SKX82" i="35"/>
  <c r="SKT82" i="35"/>
  <c r="SKY82" i="35" l="1"/>
  <c r="SKW82" i="35"/>
  <c r="SLA82" i="35"/>
  <c r="SLD82" i="35" l="1"/>
  <c r="SLB82" i="35"/>
  <c r="SKZ82" i="35"/>
  <c r="SLE82" i="35" l="1"/>
  <c r="SLC82" i="35"/>
  <c r="SLG82" i="35"/>
  <c r="SLJ82" i="35" l="1"/>
  <c r="SLF82" i="35"/>
  <c r="SLH82" i="35"/>
  <c r="SLK82" i="35" l="1"/>
  <c r="SLI82" i="35"/>
  <c r="SLM82" i="35"/>
  <c r="SLN82" i="35" l="1"/>
  <c r="SLL82" i="35"/>
  <c r="SLP82" i="35"/>
  <c r="SLS82" i="35" l="1"/>
  <c r="SLQ82" i="35"/>
  <c r="SLO82" i="35"/>
  <c r="SLV82" i="35" l="1"/>
  <c r="SLT82" i="35"/>
  <c r="SLR82" i="35"/>
  <c r="SLW82" i="35" l="1"/>
  <c r="SLY82" i="35"/>
  <c r="SLU82" i="35"/>
  <c r="SLZ82" i="35" l="1"/>
  <c r="SMB82" i="35"/>
  <c r="SLX82" i="35"/>
  <c r="SMC82" i="35" l="1"/>
  <c r="SMA82" i="35"/>
  <c r="SME82" i="35"/>
  <c r="SMH82" i="35" l="1"/>
  <c r="SMF82" i="35"/>
  <c r="SMD82" i="35"/>
  <c r="SMI82" i="35" l="1"/>
  <c r="SMK82" i="35"/>
  <c r="SMG82" i="35"/>
  <c r="SML82" i="35" l="1"/>
  <c r="SMJ82" i="35"/>
  <c r="SMN82" i="35"/>
  <c r="SMO82" i="35" l="1"/>
  <c r="SMM82" i="35"/>
  <c r="SMQ82" i="35"/>
  <c r="SMT82" i="35" l="1"/>
  <c r="SMR82" i="35"/>
  <c r="SMP82" i="35"/>
  <c r="SMU82" i="35" l="1"/>
  <c r="SMW82" i="35"/>
  <c r="SMS82" i="35"/>
  <c r="SMX82" i="35" l="1"/>
  <c r="SMV82" i="35"/>
  <c r="SMZ82" i="35"/>
  <c r="SNA82" i="35" l="1"/>
  <c r="SMY82" i="35"/>
  <c r="SNC82" i="35"/>
  <c r="SND82" i="35" l="1"/>
  <c r="SNF82" i="35"/>
  <c r="SNB82" i="35"/>
  <c r="SNG82" i="35" l="1"/>
  <c r="SNI82" i="35"/>
  <c r="SNE82" i="35"/>
  <c r="SNL82" i="35" l="1"/>
  <c r="SNJ82" i="35"/>
  <c r="SNH82" i="35"/>
  <c r="SNM82" i="35" l="1"/>
  <c r="SNK82" i="35"/>
  <c r="SNO82" i="35"/>
  <c r="SNP82" i="35" l="1"/>
  <c r="SNN82" i="35"/>
  <c r="SNR82" i="35"/>
  <c r="SNS82" i="35" l="1"/>
  <c r="SNQ82" i="35"/>
  <c r="SNU82" i="35"/>
  <c r="SNV82" i="35" l="1"/>
  <c r="SNX82" i="35"/>
  <c r="SNT82" i="35"/>
  <c r="SNY82" i="35" l="1"/>
  <c r="SOA82" i="35"/>
  <c r="SNW82" i="35"/>
  <c r="SOB82" i="35" l="1"/>
  <c r="SNZ82" i="35"/>
  <c r="SOD82" i="35"/>
  <c r="SOE82" i="35" l="1"/>
  <c r="SOC82" i="35"/>
  <c r="SOG82" i="35"/>
  <c r="SOH82" i="35" l="1"/>
  <c r="SOF82" i="35"/>
  <c r="SOJ82" i="35"/>
  <c r="SOK82" i="35" l="1"/>
  <c r="SOM82" i="35"/>
  <c r="SOI82" i="35"/>
  <c r="SON82" i="35" l="1"/>
  <c r="SOP82" i="35"/>
  <c r="SOL82" i="35"/>
  <c r="SOQ82" i="35" l="1"/>
  <c r="SOS82" i="35"/>
  <c r="SOO82" i="35"/>
  <c r="SOR82" i="35" l="1"/>
  <c r="SOT82" i="35"/>
  <c r="SOV82" i="35"/>
  <c r="SOW82" i="35" l="1"/>
  <c r="SOY82" i="35"/>
  <c r="SOU82" i="35"/>
  <c r="SOZ82" i="35" l="1"/>
  <c r="SPB82" i="35"/>
  <c r="SOX82" i="35"/>
  <c r="SPE82" i="35" l="1"/>
  <c r="SPC82" i="35"/>
  <c r="SPA82" i="35"/>
  <c r="SPD82" i="35" l="1"/>
  <c r="SPF82" i="35"/>
  <c r="SPH82" i="35"/>
  <c r="SPI82" i="35" l="1"/>
  <c r="SPG82" i="35"/>
  <c r="SPK82" i="35"/>
  <c r="SPL82" i="35" l="1"/>
  <c r="SPJ82" i="35"/>
  <c r="SPN82" i="35"/>
  <c r="SPQ82" i="35" l="1"/>
  <c r="SPO82" i="35"/>
  <c r="SPM82" i="35"/>
  <c r="SPR82" i="35" l="1"/>
  <c r="SPP82" i="35"/>
  <c r="SPT82" i="35"/>
  <c r="SPU82" i="35" l="1"/>
  <c r="SPS82" i="35"/>
  <c r="SPW82" i="35"/>
  <c r="SPZ82" i="35" l="1"/>
  <c r="SPX82" i="35"/>
  <c r="SPV82" i="35"/>
  <c r="SQA82" i="35" l="1"/>
  <c r="SPY82" i="35"/>
  <c r="SQC82" i="35"/>
  <c r="SQD82" i="35" l="1"/>
  <c r="SQF82" i="35"/>
  <c r="SQB82" i="35"/>
  <c r="SQI82" i="35" l="1"/>
  <c r="SQG82" i="35"/>
  <c r="SQE82" i="35"/>
  <c r="SQL82" i="35" l="1"/>
  <c r="SQJ82" i="35"/>
  <c r="SQH82" i="35"/>
  <c r="SQM82" i="35" l="1"/>
  <c r="SQK82" i="35"/>
  <c r="SQO82" i="35"/>
  <c r="SQP82" i="35" l="1"/>
  <c r="SQR82" i="35"/>
  <c r="SQN82" i="35"/>
  <c r="SQU82" i="35" l="1"/>
  <c r="SQS82" i="35"/>
  <c r="SQQ82" i="35"/>
  <c r="SQX82" i="35" l="1"/>
  <c r="SQV82" i="35"/>
  <c r="SQT82" i="35"/>
  <c r="SQY82" i="35" l="1"/>
  <c r="SQW82" i="35"/>
  <c r="SRA82" i="35"/>
  <c r="SQZ82" i="35" l="1"/>
  <c r="SRD82" i="35"/>
  <c r="SRB82" i="35"/>
  <c r="SRG82" i="35" l="1"/>
  <c r="SRE82" i="35"/>
  <c r="SRC82" i="35"/>
  <c r="SRH82" i="35" l="1"/>
  <c r="SRJ82" i="35"/>
  <c r="SRF82" i="35"/>
  <c r="SRM82" i="35" l="1"/>
  <c r="SRK82" i="35"/>
  <c r="SRI82" i="35"/>
  <c r="SRP82" i="35" l="1"/>
  <c r="SRL82" i="35"/>
  <c r="SRN82" i="35"/>
  <c r="SRQ82" i="35" l="1"/>
  <c r="SRO82" i="35"/>
  <c r="SRS82" i="35"/>
  <c r="SRT82" i="35" l="1"/>
  <c r="SRV82" i="35"/>
  <c r="SRR82" i="35"/>
  <c r="SRY82" i="35" l="1"/>
  <c r="SRW82" i="35"/>
  <c r="SRU82" i="35"/>
  <c r="SRZ82" i="35" l="1"/>
  <c r="SSB82" i="35"/>
  <c r="SRX82" i="35"/>
  <c r="SSE82" i="35" l="1"/>
  <c r="SSC82" i="35"/>
  <c r="SSA82" i="35"/>
  <c r="SSH82" i="35" l="1"/>
  <c r="SSD82" i="35"/>
  <c r="SSF82" i="35"/>
  <c r="SSK82" i="35" l="1"/>
  <c r="SSG82" i="35"/>
  <c r="SSI82" i="35"/>
  <c r="SSN82" i="35" l="1"/>
  <c r="SSL82" i="35"/>
  <c r="SSJ82" i="35"/>
  <c r="SSQ82" i="35" l="1"/>
  <c r="SSO82" i="35"/>
  <c r="SSM82" i="35"/>
  <c r="SSR82" i="35" l="1"/>
  <c r="SST82" i="35"/>
  <c r="SSP82" i="35"/>
  <c r="SSU82" i="35" l="1"/>
  <c r="SSS82" i="35"/>
  <c r="SSW82" i="35"/>
  <c r="SSZ82" i="35" l="1"/>
  <c r="SSX82" i="35"/>
  <c r="SSV82" i="35"/>
  <c r="STA82" i="35" l="1"/>
  <c r="SSY82" i="35"/>
  <c r="STC82" i="35"/>
  <c r="STF82" i="35" l="1"/>
  <c r="STD82" i="35"/>
  <c r="STB82" i="35"/>
  <c r="STE82" i="35" l="1"/>
  <c r="STG82" i="35"/>
  <c r="STI82" i="35"/>
  <c r="STL82" i="35" l="1"/>
  <c r="STJ82" i="35"/>
  <c r="STH82" i="35"/>
  <c r="STM82" i="35" l="1"/>
  <c r="STK82" i="35"/>
  <c r="STO82" i="35"/>
  <c r="STP82" i="35" l="1"/>
  <c r="STN82" i="35"/>
  <c r="STR82" i="35"/>
  <c r="STS82" i="35" l="1"/>
  <c r="STQ82" i="35"/>
  <c r="STU82" i="35"/>
  <c r="STT82" i="35" l="1"/>
  <c r="STX82" i="35"/>
  <c r="STV82" i="35"/>
  <c r="STY82" i="35" l="1"/>
  <c r="SUA82" i="35"/>
  <c r="STW82" i="35"/>
  <c r="SUB82" i="35" l="1"/>
  <c r="SUD82" i="35"/>
  <c r="STZ82" i="35"/>
  <c r="SUG82" i="35" l="1"/>
  <c r="SUC82" i="35"/>
  <c r="SUE82" i="35"/>
  <c r="SUH82" i="35" l="1"/>
  <c r="SUF82" i="35"/>
  <c r="SUJ82" i="35"/>
  <c r="SUK82" i="35" l="1"/>
  <c r="SUI82" i="35"/>
  <c r="SUM82" i="35"/>
  <c r="SUP82" i="35" l="1"/>
  <c r="SUL82" i="35"/>
  <c r="SUN82" i="35"/>
  <c r="SUQ82" i="35" l="1"/>
  <c r="SUO82" i="35"/>
  <c r="SUS82" i="35"/>
  <c r="SUV82" i="35" l="1"/>
  <c r="SUR82" i="35"/>
  <c r="SUT82" i="35"/>
  <c r="SUY82" i="35" l="1"/>
  <c r="SUU82" i="35"/>
  <c r="SUW82" i="35"/>
  <c r="SUZ82" i="35" l="1"/>
  <c r="SUX82" i="35"/>
  <c r="SVB82" i="35"/>
  <c r="SVE82" i="35" l="1"/>
  <c r="SVC82" i="35"/>
  <c r="SVA82" i="35"/>
  <c r="SVH82" i="35" l="1"/>
  <c r="SVF82" i="35"/>
  <c r="SVD82" i="35"/>
  <c r="SVK82" i="35" l="1"/>
  <c r="SVI82" i="35"/>
  <c r="SVG82" i="35"/>
  <c r="SVN82" i="35" l="1"/>
  <c r="SVL82" i="35"/>
  <c r="SVJ82" i="35"/>
  <c r="SVQ82" i="35" l="1"/>
  <c r="SVO82" i="35"/>
  <c r="SVM82" i="35"/>
  <c r="SVT82" i="35" l="1"/>
  <c r="SVR82" i="35"/>
  <c r="SVP82" i="35"/>
  <c r="SVW82" i="35" l="1"/>
  <c r="SVU82" i="35"/>
  <c r="SVS82" i="35"/>
  <c r="SVX82" i="35" l="1"/>
  <c r="SVV82" i="35"/>
  <c r="SVZ82" i="35"/>
  <c r="SWA82" i="35" l="1"/>
  <c r="SVY82" i="35"/>
  <c r="SWC82" i="35"/>
  <c r="SWF82" i="35" l="1"/>
  <c r="SWD82" i="35"/>
  <c r="SWB82" i="35"/>
  <c r="SWI82" i="35" l="1"/>
  <c r="SWE82" i="35"/>
  <c r="SWG82" i="35"/>
  <c r="SWJ82" i="35" l="1"/>
  <c r="SWH82" i="35"/>
  <c r="SWL82" i="35"/>
  <c r="SWM82" i="35" l="1"/>
  <c r="SWK82" i="35"/>
  <c r="SWO82" i="35"/>
  <c r="SWP82" i="35" l="1"/>
  <c r="SWN82" i="35"/>
  <c r="SWR82" i="35"/>
  <c r="SWS82" i="35" l="1"/>
  <c r="SWQ82" i="35"/>
  <c r="SWU82" i="35"/>
  <c r="SWX82" i="35" l="1"/>
  <c r="SWV82" i="35"/>
  <c r="SWT82" i="35"/>
  <c r="SXA82" i="35" l="1"/>
  <c r="SWY82" i="35"/>
  <c r="SWW82" i="35"/>
  <c r="SXD82" i="35" l="1"/>
  <c r="SWZ82" i="35"/>
  <c r="SXB82" i="35"/>
  <c r="SXC82" i="35" l="1"/>
  <c r="SXE82" i="35"/>
  <c r="SXG82" i="35"/>
  <c r="SXH82" i="35" l="1"/>
  <c r="SXF82" i="35"/>
  <c r="SXJ82" i="35"/>
  <c r="SXK82" i="35" l="1"/>
  <c r="SXI82" i="35"/>
  <c r="SXM82" i="35"/>
  <c r="SXP82" i="35" l="1"/>
  <c r="SXL82" i="35"/>
  <c r="SXN82" i="35"/>
  <c r="SXQ82" i="35" l="1"/>
  <c r="SXO82" i="35"/>
  <c r="SXS82" i="35"/>
  <c r="SXT82" i="35" l="1"/>
  <c r="SXR82" i="35"/>
  <c r="SXV82" i="35"/>
  <c r="SXY82" i="35" l="1"/>
  <c r="SXW82" i="35"/>
  <c r="SXU82" i="35"/>
  <c r="SXZ82" i="35" l="1"/>
  <c r="SXX82" i="35"/>
  <c r="SYB82" i="35"/>
  <c r="SYC82" i="35" l="1"/>
  <c r="SYE82" i="35"/>
  <c r="SYA82" i="35"/>
  <c r="SYF82" i="35" l="1"/>
  <c r="SYD82" i="35"/>
  <c r="SYH82" i="35"/>
  <c r="SYI82" i="35" l="1"/>
  <c r="SYG82" i="35"/>
  <c r="SYK82" i="35"/>
  <c r="SYL82" i="35" l="1"/>
  <c r="SYN82" i="35"/>
  <c r="SYJ82" i="35"/>
  <c r="SYO82" i="35" l="1"/>
  <c r="SYM82" i="35"/>
  <c r="SYQ82" i="35"/>
  <c r="SYR82" i="35" l="1"/>
  <c r="SYT82" i="35"/>
  <c r="SYP82" i="35"/>
  <c r="SYU82" i="35" l="1"/>
  <c r="SYS82" i="35"/>
  <c r="SYW82" i="35"/>
  <c r="SYZ82" i="35" l="1"/>
  <c r="SYX82" i="35"/>
  <c r="SYV82" i="35"/>
  <c r="SYY82" i="35" l="1"/>
  <c r="SZC82" i="35"/>
  <c r="SZA82" i="35"/>
  <c r="SZD82" i="35" l="1"/>
  <c r="SZF82" i="35"/>
  <c r="SZB82" i="35"/>
  <c r="SZE82" i="35" l="1"/>
  <c r="SZG82" i="35"/>
  <c r="SZI82" i="35"/>
  <c r="SZL82" i="35" l="1"/>
  <c r="SZJ82" i="35"/>
  <c r="SZH82" i="35"/>
  <c r="SZK82" i="35" l="1"/>
  <c r="SZM82" i="35"/>
  <c r="SZO82" i="35"/>
  <c r="SZR82" i="35" l="1"/>
  <c r="SZP82" i="35"/>
  <c r="SZN82" i="35"/>
  <c r="SZS82" i="35" l="1"/>
  <c r="SZQ82" i="35"/>
  <c r="SZU82" i="35"/>
  <c r="SZX82" i="35" l="1"/>
  <c r="SZV82" i="35"/>
  <c r="SZT82" i="35"/>
  <c r="SZY82" i="35" l="1"/>
  <c r="SZW82" i="35"/>
  <c r="TAA82" i="35"/>
  <c r="SZZ82" i="35" l="1"/>
  <c r="TAD82" i="35"/>
  <c r="TAB82" i="35"/>
  <c r="TAE82" i="35" l="1"/>
  <c r="TAG82" i="35"/>
  <c r="TAC82" i="35"/>
  <c r="TAH82" i="35" l="1"/>
  <c r="TAF82" i="35"/>
  <c r="TAJ82" i="35"/>
  <c r="TAK82" i="35" l="1"/>
  <c r="TAI82" i="35"/>
  <c r="TAM82" i="35"/>
  <c r="TAP82" i="35" l="1"/>
  <c r="TAN82" i="35"/>
  <c r="TAL82" i="35"/>
  <c r="TAQ82" i="35" l="1"/>
  <c r="TAO82" i="35"/>
  <c r="TAS82" i="35"/>
  <c r="TAT82" i="35" l="1"/>
  <c r="TAV82" i="35"/>
  <c r="TAR82" i="35"/>
  <c r="TAW82" i="35" l="1"/>
  <c r="TAU82" i="35"/>
  <c r="TAY82" i="35"/>
  <c r="TAZ82" i="35" l="1"/>
  <c r="TAX82" i="35"/>
  <c r="TBB82" i="35"/>
  <c r="TBC82" i="35" l="1"/>
  <c r="TBE82" i="35"/>
  <c r="TBA82" i="35"/>
  <c r="TBF82" i="35" l="1"/>
  <c r="TBH82" i="35"/>
  <c r="TBD82" i="35"/>
  <c r="TBI82" i="35" l="1"/>
  <c r="TBK82" i="35"/>
  <c r="TBG82" i="35"/>
  <c r="TBL82" i="35" l="1"/>
  <c r="TBJ82" i="35"/>
  <c r="TBN82" i="35"/>
  <c r="TBO82" i="35" l="1"/>
  <c r="TBM82" i="35"/>
  <c r="TBQ82" i="35"/>
  <c r="TBT82" i="35" l="1"/>
  <c r="TBR82" i="35"/>
  <c r="TBP82" i="35"/>
  <c r="TBS82" i="35" l="1"/>
  <c r="TBU82" i="35"/>
  <c r="TBW82" i="35"/>
  <c r="TBZ82" i="35" l="1"/>
  <c r="TBX82" i="35"/>
  <c r="TBV82" i="35"/>
  <c r="TCA82" i="35" l="1"/>
  <c r="TBY82" i="35"/>
  <c r="TCC82" i="35"/>
  <c r="TCB82" i="35" l="1"/>
  <c r="TCD82" i="35"/>
  <c r="TCF82" i="35"/>
  <c r="TCG82" i="35" l="1"/>
  <c r="TCE82" i="35"/>
  <c r="TCI82" i="35"/>
  <c r="TCL82" i="35" l="1"/>
  <c r="TCH82" i="35"/>
  <c r="TCJ82" i="35"/>
  <c r="TCK82" i="35" l="1"/>
  <c r="TCO82" i="35"/>
  <c r="TCM82" i="35"/>
  <c r="TCP82" i="35" l="1"/>
  <c r="TCN82" i="35"/>
  <c r="TCR82" i="35"/>
  <c r="TCS82" i="35" l="1"/>
  <c r="TCQ82" i="35"/>
  <c r="TCU82" i="35"/>
  <c r="TCV82" i="35" l="1"/>
  <c r="TCT82" i="35"/>
  <c r="TCX82" i="35"/>
  <c r="TCY82" i="35" l="1"/>
  <c r="TCW82" i="35"/>
  <c r="TDA82" i="35"/>
  <c r="TDB82" i="35" l="1"/>
  <c r="TDD82" i="35"/>
  <c r="TCZ82" i="35"/>
  <c r="TDE82" i="35" l="1"/>
  <c r="TDC82" i="35"/>
  <c r="TDG82" i="35"/>
  <c r="TDH82" i="35" l="1"/>
  <c r="TDF82" i="35"/>
  <c r="TDJ82" i="35"/>
  <c r="TDM82" i="35" l="1"/>
  <c r="TDK82" i="35"/>
  <c r="TDI82" i="35"/>
  <c r="TDP82" i="35" l="1"/>
  <c r="TDN82" i="35"/>
  <c r="TDL82" i="35"/>
  <c r="TDQ82" i="35" l="1"/>
  <c r="TDO82" i="35"/>
  <c r="TDS82" i="35"/>
  <c r="TDT82" i="35" l="1"/>
  <c r="TDR82" i="35"/>
  <c r="TDV82" i="35"/>
  <c r="TDY82" i="35" l="1"/>
  <c r="TDW82" i="35"/>
  <c r="TDU82" i="35"/>
  <c r="TEB82" i="35" l="1"/>
  <c r="TDZ82" i="35"/>
  <c r="TDX82" i="35"/>
  <c r="TEC82" i="35" l="1"/>
  <c r="TEA82" i="35"/>
  <c r="TEE82" i="35"/>
  <c r="TEF82" i="35" l="1"/>
  <c r="TEH82" i="35"/>
  <c r="TED82" i="35"/>
  <c r="TEI82" i="35" l="1"/>
  <c r="TEK82" i="35"/>
  <c r="TEG82" i="35"/>
  <c r="TEN82" i="35" l="1"/>
  <c r="TEL82" i="35"/>
  <c r="TEJ82" i="35"/>
  <c r="TEQ82" i="35" l="1"/>
  <c r="TEM82" i="35"/>
  <c r="TEO82" i="35"/>
  <c r="TEP82" i="35" l="1"/>
  <c r="TET82" i="35"/>
  <c r="TER82" i="35"/>
  <c r="TEU82" i="35" l="1"/>
  <c r="TEW82" i="35"/>
  <c r="TES82" i="35"/>
  <c r="TEZ82" i="35" l="1"/>
  <c r="TEX82" i="35"/>
  <c r="TEV82" i="35"/>
  <c r="TFC82" i="35" l="1"/>
  <c r="TFA82" i="35"/>
  <c r="TEY82" i="35"/>
  <c r="TFF82" i="35" l="1"/>
  <c r="TFD82" i="35"/>
  <c r="TFB82" i="35"/>
  <c r="TFI82" i="35" l="1"/>
  <c r="TFG82" i="35"/>
  <c r="TFE82" i="35"/>
  <c r="TFL82" i="35" l="1"/>
  <c r="TFJ82" i="35"/>
  <c r="TFH82" i="35"/>
  <c r="TFO82" i="35" l="1"/>
  <c r="TFM82" i="35"/>
  <c r="TFK82" i="35"/>
  <c r="TFR82" i="35" l="1"/>
  <c r="TFN82" i="35"/>
  <c r="TFP82" i="35"/>
  <c r="TFS82" i="35" l="1"/>
  <c r="TFQ82" i="35"/>
  <c r="TFU82" i="35"/>
  <c r="TFV82" i="35" l="1"/>
  <c r="TFX82" i="35"/>
  <c r="TFT82" i="35"/>
  <c r="TGA82" i="35" l="1"/>
  <c r="TFY82" i="35"/>
  <c r="TFW82" i="35"/>
  <c r="TGB82" i="35" l="1"/>
  <c r="TFZ82" i="35"/>
  <c r="TGD82" i="35"/>
  <c r="TGE82" i="35" l="1"/>
  <c r="TGC82" i="35"/>
  <c r="TGG82" i="35"/>
  <c r="TGJ82" i="35" l="1"/>
  <c r="TGH82" i="35"/>
  <c r="TGF82" i="35"/>
  <c r="TGM82" i="35" l="1"/>
  <c r="TGK82" i="35"/>
  <c r="TGI82" i="35"/>
  <c r="TGN82" i="35" l="1"/>
  <c r="TGL82" i="35"/>
  <c r="TGP82" i="35"/>
  <c r="TGQ82" i="35" l="1"/>
  <c r="TGO82" i="35"/>
  <c r="TGS82" i="35"/>
  <c r="TGT82" i="35" l="1"/>
  <c r="TGR82" i="35"/>
  <c r="TGV82" i="35"/>
  <c r="TGY82" i="35" l="1"/>
  <c r="TGW82" i="35"/>
  <c r="TGU82" i="35"/>
  <c r="THB82" i="35" l="1"/>
  <c r="TGZ82" i="35"/>
  <c r="TGX82" i="35"/>
  <c r="THA82" i="35" l="1"/>
  <c r="THC82" i="35"/>
  <c r="THE82" i="35"/>
  <c r="THF82" i="35" l="1"/>
  <c r="THD82" i="35"/>
  <c r="THH82" i="35"/>
  <c r="THI82" i="35" l="1"/>
  <c r="THG82" i="35"/>
  <c r="THK82" i="35"/>
  <c r="THN82" i="35" l="1"/>
  <c r="THL82" i="35"/>
  <c r="THJ82" i="35"/>
  <c r="THO82" i="35" l="1"/>
  <c r="THM82" i="35"/>
  <c r="THQ82" i="35"/>
  <c r="THR82" i="35" l="1"/>
  <c r="THP82" i="35"/>
  <c r="THT82" i="35"/>
  <c r="THU82" i="35" l="1"/>
  <c r="THS82" i="35"/>
  <c r="THW82" i="35"/>
  <c r="THV82" i="35" l="1"/>
  <c r="THZ82" i="35"/>
  <c r="THX82" i="35"/>
  <c r="TIA82" i="35" l="1"/>
  <c r="THY82" i="35"/>
  <c r="TIC82" i="35"/>
  <c r="TID82" i="35" l="1"/>
  <c r="TIB82" i="35"/>
  <c r="TIF82" i="35"/>
  <c r="TII82" i="35" l="1"/>
  <c r="TIG82" i="35"/>
  <c r="TIE82" i="35"/>
  <c r="TIJ82" i="35" l="1"/>
  <c r="TIH82" i="35"/>
  <c r="TIL82" i="35"/>
  <c r="TIM82" i="35" l="1"/>
  <c r="TIK82" i="35"/>
  <c r="TIO82" i="35"/>
  <c r="TIP82" i="35" l="1"/>
  <c r="TIN82" i="35"/>
  <c r="TIR82" i="35"/>
  <c r="TIS82" i="35" l="1"/>
  <c r="TIQ82" i="35"/>
  <c r="TIU82" i="35"/>
  <c r="TIV82" i="35" l="1"/>
  <c r="TIT82" i="35"/>
  <c r="TIX82" i="35"/>
  <c r="TIY82" i="35" l="1"/>
  <c r="TIW82" i="35"/>
  <c r="TJA82" i="35"/>
  <c r="TJD82" i="35" l="1"/>
  <c r="TIZ82" i="35"/>
  <c r="TJB82" i="35"/>
  <c r="TJE82" i="35" l="1"/>
  <c r="TJC82" i="35"/>
  <c r="TJG82" i="35"/>
  <c r="TJH82" i="35" l="1"/>
  <c r="TJF82" i="35"/>
  <c r="TJJ82" i="35"/>
  <c r="TJM82" i="35" l="1"/>
  <c r="TJK82" i="35"/>
  <c r="TJI82" i="35"/>
  <c r="TJN82" i="35" l="1"/>
  <c r="TJL82" i="35"/>
  <c r="TJP82" i="35"/>
  <c r="TJQ82" i="35" l="1"/>
  <c r="TJO82" i="35"/>
  <c r="TJS82" i="35"/>
  <c r="TJT82" i="35" l="1"/>
  <c r="TJV82" i="35"/>
  <c r="TJR82" i="35"/>
  <c r="TJW82" i="35" l="1"/>
  <c r="TJU82" i="35"/>
  <c r="TJY82" i="35"/>
  <c r="TKB82" i="35" l="1"/>
  <c r="TJZ82" i="35"/>
  <c r="TJX82" i="35"/>
  <c r="TKE82" i="35" l="1"/>
  <c r="TKC82" i="35"/>
  <c r="TKA82" i="35"/>
  <c r="TKH82" i="35" l="1"/>
  <c r="TKF82" i="35"/>
  <c r="TKD82" i="35"/>
  <c r="TKI82" i="35" l="1"/>
  <c r="TKK82" i="35"/>
  <c r="TKG82" i="35"/>
  <c r="TKL82" i="35" l="1"/>
  <c r="TKJ82" i="35"/>
  <c r="TKN82" i="35"/>
  <c r="TKO82" i="35" l="1"/>
  <c r="TKM82" i="35"/>
  <c r="TKQ82" i="35"/>
  <c r="TKT82" i="35" l="1"/>
  <c r="TKR82" i="35"/>
  <c r="TKP82" i="35"/>
  <c r="TKU82" i="35" l="1"/>
  <c r="TKS82" i="35"/>
  <c r="TKW82" i="35"/>
  <c r="TKX82" i="35" l="1"/>
  <c r="TKZ82" i="35"/>
  <c r="TKV82" i="35"/>
  <c r="TLC82" i="35" l="1"/>
  <c r="TLA82" i="35"/>
  <c r="TKY82" i="35"/>
  <c r="TLD82" i="35" l="1"/>
  <c r="TLB82" i="35"/>
  <c r="TLF82" i="35"/>
  <c r="TLG82" i="35" l="1"/>
  <c r="TLE82" i="35"/>
  <c r="TLI82" i="35"/>
  <c r="TLJ82" i="35" l="1"/>
  <c r="TLL82" i="35"/>
  <c r="TLH82" i="35"/>
  <c r="TLM82" i="35" l="1"/>
  <c r="TLK82" i="35"/>
  <c r="TLO82" i="35"/>
  <c r="TLP82" i="35" l="1"/>
  <c r="TLN82" i="35"/>
  <c r="TLR82" i="35"/>
  <c r="TLS82" i="35" l="1"/>
  <c r="TLQ82" i="35"/>
  <c r="TLU82" i="35"/>
  <c r="TLV82" i="35" l="1"/>
  <c r="TLT82" i="35"/>
  <c r="TLX82" i="35"/>
  <c r="TMA82" i="35" l="1"/>
  <c r="TLY82" i="35"/>
  <c r="TLW82" i="35"/>
  <c r="TMB82" i="35" l="1"/>
  <c r="TLZ82" i="35"/>
  <c r="TMD82" i="35"/>
  <c r="TME82" i="35" l="1"/>
  <c r="TMC82" i="35"/>
  <c r="TMG82" i="35"/>
  <c r="TMJ82" i="35" l="1"/>
  <c r="TMH82" i="35"/>
  <c r="TMF82" i="35"/>
  <c r="TMK82" i="35" l="1"/>
  <c r="TMI82" i="35"/>
  <c r="TMM82" i="35"/>
  <c r="TMN82" i="35" l="1"/>
  <c r="TML82" i="35"/>
  <c r="TMP82" i="35"/>
  <c r="TMQ82" i="35" l="1"/>
  <c r="TMO82" i="35"/>
  <c r="TMS82" i="35"/>
  <c r="TMV82" i="35" l="1"/>
  <c r="TMT82" i="35"/>
  <c r="TMR82" i="35"/>
  <c r="TMW82" i="35" l="1"/>
  <c r="TMU82" i="35"/>
  <c r="TMY82" i="35"/>
  <c r="TNB82" i="35" l="1"/>
  <c r="TMZ82" i="35"/>
  <c r="TMX82" i="35"/>
  <c r="TNC82" i="35" l="1"/>
  <c r="TNA82" i="35"/>
  <c r="TNE82" i="35"/>
  <c r="TNF82" i="35" l="1"/>
  <c r="TND82" i="35"/>
  <c r="TNH82" i="35"/>
  <c r="TNI82" i="35" l="1"/>
  <c r="TNG82" i="35"/>
  <c r="TNK82" i="35"/>
  <c r="TNN82" i="35" l="1"/>
  <c r="TNL82" i="35"/>
  <c r="TNJ82" i="35"/>
  <c r="TNQ82" i="35" l="1"/>
  <c r="TNO82" i="35"/>
  <c r="TNM82" i="35"/>
  <c r="TNR82" i="35" l="1"/>
  <c r="TNP82" i="35"/>
  <c r="TNT82" i="35"/>
  <c r="TNW82" i="35" l="1"/>
  <c r="TNU82" i="35"/>
  <c r="TNS82" i="35"/>
  <c r="TNZ82" i="35" l="1"/>
  <c r="TNX82" i="35"/>
  <c r="TNV82" i="35"/>
  <c r="TOA82" i="35" l="1"/>
  <c r="TNY82" i="35"/>
  <c r="TOC82" i="35"/>
  <c r="TOD82" i="35" l="1"/>
  <c r="TOF82" i="35"/>
  <c r="TOB82" i="35"/>
  <c r="TOI82" i="35" l="1"/>
  <c r="TOG82" i="35"/>
  <c r="TOE82" i="35"/>
  <c r="TOJ82" i="35" l="1"/>
  <c r="TOH82" i="35"/>
  <c r="TOL82" i="35"/>
  <c r="TOM82" i="35" l="1"/>
  <c r="TOO82" i="35"/>
  <c r="TOK82" i="35"/>
  <c r="TOP82" i="35" l="1"/>
  <c r="TON82" i="35"/>
  <c r="TOR82" i="35"/>
  <c r="TOU82" i="35" l="1"/>
  <c r="TOS82" i="35"/>
  <c r="TOQ82" i="35"/>
  <c r="TOV82" i="35" l="1"/>
  <c r="TOX82" i="35"/>
  <c r="TOT82" i="35"/>
  <c r="TOY82" i="35" l="1"/>
  <c r="TPA82" i="35"/>
  <c r="TOW82" i="35"/>
  <c r="TPD82" i="35" l="1"/>
  <c r="TPB82" i="35"/>
  <c r="TOZ82" i="35"/>
  <c r="TPE82" i="35" l="1"/>
  <c r="TPC82" i="35"/>
  <c r="TPG82" i="35"/>
  <c r="TPH82" i="35" l="1"/>
  <c r="TPJ82" i="35"/>
  <c r="TPF82" i="35"/>
  <c r="TPM82" i="35" l="1"/>
  <c r="TPK82" i="35"/>
  <c r="TPI82" i="35"/>
  <c r="TPN82" i="35" l="1"/>
  <c r="TPP82" i="35"/>
  <c r="TPL82" i="35"/>
  <c r="TPQ82" i="35" l="1"/>
  <c r="TPO82" i="35"/>
  <c r="TPS82" i="35"/>
  <c r="TPT82" i="35" l="1"/>
  <c r="TPR82" i="35"/>
  <c r="TPV82" i="35"/>
  <c r="TPW82" i="35" l="1"/>
  <c r="TPU82" i="35"/>
  <c r="TPY82" i="35"/>
  <c r="TQB82" i="35" l="1"/>
  <c r="TPZ82" i="35"/>
  <c r="TPX82" i="35"/>
  <c r="TQC82" i="35" l="1"/>
  <c r="TQA82" i="35"/>
  <c r="TQE82" i="35"/>
  <c r="TQF82" i="35" l="1"/>
  <c r="TQD82" i="35"/>
  <c r="TQH82" i="35"/>
  <c r="TQI82" i="35" l="1"/>
  <c r="TQK82" i="35"/>
  <c r="TQG82" i="35"/>
  <c r="TQL82" i="35" l="1"/>
  <c r="TQJ82" i="35"/>
  <c r="TQN82" i="35"/>
  <c r="TQO82" i="35" l="1"/>
  <c r="TQM82" i="35"/>
  <c r="TQQ82" i="35"/>
  <c r="TQR82" i="35" l="1"/>
  <c r="TQP82" i="35"/>
  <c r="TQT82" i="35"/>
  <c r="TQS82" i="35" l="1"/>
  <c r="TQU82" i="35"/>
  <c r="TQW82" i="35"/>
  <c r="TQZ82" i="35" l="1"/>
  <c r="TQV82" i="35"/>
  <c r="TQX82" i="35"/>
  <c r="TQY82" i="35" l="1"/>
  <c r="TRA82" i="35"/>
  <c r="TRC82" i="35"/>
  <c r="TRD82" i="35" l="1"/>
  <c r="TRB82" i="35"/>
  <c r="TRF82" i="35"/>
  <c r="TRG82" i="35" l="1"/>
  <c r="TRE82" i="35"/>
  <c r="TRI82" i="35"/>
  <c r="TRL82" i="35" l="1"/>
  <c r="TRJ82" i="35"/>
  <c r="TRH82" i="35"/>
  <c r="TRM82" i="35" l="1"/>
  <c r="TRO82" i="35"/>
  <c r="TRK82" i="35"/>
  <c r="TRP82" i="35" l="1"/>
  <c r="TRR82" i="35"/>
  <c r="TRN82" i="35"/>
  <c r="TRS82" i="35" l="1"/>
  <c r="TRQ82" i="35"/>
  <c r="TRU82" i="35"/>
  <c r="TRV82" i="35" l="1"/>
  <c r="TRT82" i="35"/>
  <c r="TRX82" i="35"/>
  <c r="TRY82" i="35" l="1"/>
  <c r="TRW82" i="35"/>
  <c r="TSA82" i="35"/>
  <c r="TSB82" i="35" l="1"/>
  <c r="TRZ82" i="35"/>
  <c r="TSD82" i="35"/>
  <c r="TSC82" i="35" l="1"/>
  <c r="TSG82" i="35"/>
  <c r="TSE82" i="35"/>
  <c r="TSH82" i="35" l="1"/>
  <c r="TSF82" i="35"/>
  <c r="TSJ82" i="35"/>
  <c r="TSI82" i="35" l="1"/>
  <c r="TSK82" i="35"/>
  <c r="TSM82" i="35"/>
  <c r="TSL82" i="35" l="1"/>
  <c r="TSP82" i="35"/>
  <c r="TSN82" i="35"/>
  <c r="TSS82" i="35" l="1"/>
  <c r="TSQ82" i="35"/>
  <c r="TSO82" i="35"/>
  <c r="TSR82" i="35" l="1"/>
  <c r="TSV82" i="35"/>
  <c r="TST82" i="35"/>
  <c r="TSW82" i="35" l="1"/>
  <c r="TSU82" i="35"/>
  <c r="TSY82" i="35"/>
  <c r="TTB82" i="35" l="1"/>
  <c r="TSZ82" i="35"/>
  <c r="TSX82" i="35"/>
  <c r="TTA82" i="35" l="1"/>
  <c r="TTE82" i="35"/>
  <c r="TTC82" i="35"/>
  <c r="TTF82" i="35" l="1"/>
  <c r="TTD82" i="35"/>
  <c r="TTH82" i="35"/>
  <c r="TTK82" i="35" l="1"/>
  <c r="TTI82" i="35"/>
  <c r="TTG82" i="35"/>
  <c r="TTN82" i="35" l="1"/>
  <c r="TTL82" i="35"/>
  <c r="TTJ82" i="35"/>
  <c r="TTO82" i="35" l="1"/>
  <c r="TTM82" i="35"/>
  <c r="TTQ82" i="35"/>
  <c r="TTR82" i="35" l="1"/>
  <c r="TTT82" i="35"/>
  <c r="TTP82" i="35"/>
  <c r="TTW82" i="35" l="1"/>
  <c r="TTU82" i="35"/>
  <c r="TTS82" i="35"/>
  <c r="TTX82" i="35" l="1"/>
  <c r="TTV82" i="35"/>
  <c r="TTZ82" i="35"/>
  <c r="TUC82" i="35" l="1"/>
  <c r="TTY82" i="35"/>
  <c r="TUA82" i="35"/>
  <c r="TUD82" i="35" l="1"/>
  <c r="TUB82" i="35"/>
  <c r="TUF82" i="35"/>
  <c r="TUI82" i="35" l="1"/>
  <c r="TUG82" i="35"/>
  <c r="TUE82" i="35"/>
  <c r="TUJ82" i="35" l="1"/>
  <c r="TUL82" i="35"/>
  <c r="TUH82" i="35"/>
  <c r="TUM82" i="35" l="1"/>
  <c r="TUK82" i="35"/>
  <c r="TUO82" i="35"/>
  <c r="TUP82" i="35" l="1"/>
  <c r="TUN82" i="35"/>
  <c r="TUR82" i="35"/>
  <c r="TUS82" i="35" l="1"/>
  <c r="TUQ82" i="35"/>
  <c r="TUU82" i="35"/>
  <c r="TUV82" i="35" l="1"/>
  <c r="TUT82" i="35"/>
  <c r="TUX82" i="35"/>
  <c r="TUY82" i="35" l="1"/>
  <c r="TUW82" i="35"/>
  <c r="TVA82" i="35"/>
  <c r="TVB82" i="35" l="1"/>
  <c r="TUZ82" i="35"/>
  <c r="TVD82" i="35"/>
  <c r="TVE82" i="35" l="1"/>
  <c r="TVC82" i="35"/>
  <c r="TVG82" i="35"/>
  <c r="TVH82" i="35" l="1"/>
  <c r="TVF82" i="35"/>
  <c r="TVJ82" i="35"/>
  <c r="TVK82" i="35" l="1"/>
  <c r="TVI82" i="35"/>
  <c r="TVM82" i="35"/>
  <c r="TVL82" i="35" l="1"/>
  <c r="TVP82" i="35"/>
  <c r="TVN82" i="35"/>
  <c r="TVQ82" i="35" l="1"/>
  <c r="TVO82" i="35"/>
  <c r="TVS82" i="35"/>
  <c r="TVT82" i="35" l="1"/>
  <c r="TVR82" i="35"/>
  <c r="TVV82" i="35"/>
  <c r="TVW82" i="35" l="1"/>
  <c r="TVU82" i="35"/>
  <c r="TVY82" i="35"/>
  <c r="TVX82" i="35" l="1"/>
  <c r="TWB82" i="35"/>
  <c r="TVZ82" i="35"/>
  <c r="TWC82" i="35" l="1"/>
  <c r="TWA82" i="35"/>
  <c r="TWE82" i="35"/>
  <c r="TWF82" i="35" l="1"/>
  <c r="TWD82" i="35"/>
  <c r="TWH82" i="35"/>
  <c r="TWK82" i="35" l="1"/>
  <c r="TWI82" i="35"/>
  <c r="TWG82" i="35"/>
  <c r="TWL82" i="35" l="1"/>
  <c r="TWJ82" i="35"/>
  <c r="TWN82" i="35"/>
  <c r="TWO82" i="35" l="1"/>
  <c r="TWQ82" i="35"/>
  <c r="TWM82" i="35"/>
  <c r="TWT82" i="35" l="1"/>
  <c r="TWR82" i="35"/>
  <c r="TWP82" i="35"/>
  <c r="TWU82" i="35" l="1"/>
  <c r="TWS82" i="35"/>
  <c r="TWW82" i="35"/>
  <c r="TWX82" i="35" l="1"/>
  <c r="TWZ82" i="35"/>
  <c r="TWV82" i="35"/>
  <c r="TXA82" i="35" l="1"/>
  <c r="TWY82" i="35"/>
  <c r="TXC82" i="35"/>
  <c r="TXD82" i="35" l="1"/>
  <c r="TXB82" i="35"/>
  <c r="TXF82" i="35"/>
  <c r="TXG82" i="35" l="1"/>
  <c r="TXE82" i="35"/>
  <c r="TXI82" i="35"/>
  <c r="TXH82" i="35" l="1"/>
  <c r="TXL82" i="35"/>
  <c r="TXJ82" i="35"/>
  <c r="TXM82" i="35" l="1"/>
  <c r="TXK82" i="35"/>
  <c r="TXO82" i="35"/>
  <c r="TXN82" i="35" l="1"/>
  <c r="TXP82" i="35"/>
  <c r="TXR82" i="35"/>
  <c r="TXS82" i="35" l="1"/>
  <c r="TXQ82" i="35"/>
  <c r="TXU82" i="35"/>
  <c r="TXT82" i="35" l="1"/>
  <c r="TXX82" i="35"/>
  <c r="TXV82" i="35"/>
  <c r="TYA82" i="35" l="1"/>
  <c r="TXY82" i="35"/>
  <c r="TXW82" i="35"/>
  <c r="TYB82" i="35" l="1"/>
  <c r="TXZ82" i="35"/>
  <c r="TYD82" i="35"/>
  <c r="TYG82" i="35" l="1"/>
  <c r="TYE82" i="35"/>
  <c r="TYC82" i="35"/>
  <c r="TYJ82" i="35" l="1"/>
  <c r="TYH82" i="35"/>
  <c r="TYF82" i="35"/>
  <c r="TYI82" i="35" l="1"/>
  <c r="TYM82" i="35"/>
  <c r="TYK82" i="35"/>
  <c r="TYP82" i="35" l="1"/>
  <c r="TYN82" i="35"/>
  <c r="TYL82" i="35"/>
  <c r="TYQ82" i="35" l="1"/>
  <c r="TYO82" i="35"/>
  <c r="TYS82" i="35"/>
  <c r="TYV82" i="35" l="1"/>
  <c r="TYT82" i="35"/>
  <c r="TYR82" i="35"/>
  <c r="TYW82" i="35" l="1"/>
  <c r="TYY82" i="35"/>
  <c r="TYU82" i="35"/>
  <c r="TZB82" i="35" l="1"/>
  <c r="TYZ82" i="35"/>
  <c r="TYX82" i="35"/>
  <c r="TZC82" i="35" l="1"/>
  <c r="TZA82" i="35"/>
  <c r="TZE82" i="35"/>
  <c r="TZH82" i="35" l="1"/>
  <c r="TZF82" i="35"/>
  <c r="TZD82" i="35"/>
  <c r="TZK82" i="35" l="1"/>
  <c r="TZG82" i="35"/>
  <c r="TZI82" i="35"/>
  <c r="TZL82" i="35" l="1"/>
  <c r="TZN82" i="35"/>
  <c r="TZJ82" i="35"/>
  <c r="TZO82" i="35" l="1"/>
  <c r="TZQ82" i="35"/>
  <c r="TZM82" i="35"/>
  <c r="TZT82" i="35" l="1"/>
  <c r="TZR82" i="35"/>
  <c r="TZP82" i="35"/>
  <c r="TZS82" i="35" l="1"/>
  <c r="TZW82" i="35"/>
  <c r="TZU82" i="35"/>
  <c r="TZX82" i="35" l="1"/>
  <c r="TZZ82" i="35"/>
  <c r="TZV82" i="35"/>
  <c r="TZY82" i="35" l="1"/>
  <c r="UAC82" i="35"/>
  <c r="UAA82" i="35"/>
  <c r="UAD82" i="35" l="1"/>
  <c r="UAF82" i="35"/>
  <c r="UAB82" i="35"/>
  <c r="UAG82" i="35" l="1"/>
  <c r="UAI82" i="35"/>
  <c r="UAE82" i="35"/>
  <c r="UAL82" i="35" l="1"/>
  <c r="UAJ82" i="35"/>
  <c r="UAH82" i="35"/>
  <c r="UAM82" i="35" l="1"/>
  <c r="UAK82" i="35"/>
  <c r="UAO82" i="35"/>
  <c r="UAP82" i="35" l="1"/>
  <c r="UAN82" i="35"/>
  <c r="UAR82" i="35"/>
  <c r="UAS82" i="35" l="1"/>
  <c r="UAQ82" i="35"/>
  <c r="UAU82" i="35"/>
  <c r="UAX82" i="35" l="1"/>
  <c r="UAV82" i="35"/>
  <c r="UAT82" i="35"/>
  <c r="UBA82" i="35" l="1"/>
  <c r="UAY82" i="35"/>
  <c r="UAW82" i="35"/>
  <c r="UAZ82" i="35" l="1"/>
  <c r="UBD82" i="35"/>
  <c r="UBB82" i="35"/>
  <c r="UBE82" i="35" l="1"/>
  <c r="UBC82" i="35"/>
  <c r="UBG82" i="35"/>
  <c r="UBH82" i="35" l="1"/>
  <c r="UBJ82" i="35"/>
  <c r="UBF82" i="35"/>
  <c r="UBM82" i="35" l="1"/>
  <c r="UBI82" i="35"/>
  <c r="UBK82" i="35"/>
  <c r="UBL82" i="35" l="1"/>
  <c r="UBP82" i="35"/>
  <c r="UBN82" i="35"/>
  <c r="UBQ82" i="35" l="1"/>
  <c r="UBO82" i="35"/>
  <c r="UBS82" i="35"/>
  <c r="UBV82" i="35" l="1"/>
  <c r="UBT82" i="35"/>
  <c r="UBR82" i="35"/>
  <c r="UBY82" i="35" l="1"/>
  <c r="UBW82" i="35"/>
  <c r="UBU82" i="35"/>
  <c r="UBZ82" i="35" l="1"/>
  <c r="UBX82" i="35"/>
  <c r="UCB82" i="35"/>
  <c r="UCE82" i="35" l="1"/>
  <c r="UCC82" i="35"/>
  <c r="UCA82" i="35"/>
  <c r="UCF82" i="35" l="1"/>
  <c r="UCH82" i="35"/>
  <c r="UCD82" i="35"/>
  <c r="UCI82" i="35" l="1"/>
  <c r="UCK82" i="35"/>
  <c r="UCG82" i="35"/>
  <c r="UCN82" i="35" l="1"/>
  <c r="UCL82" i="35"/>
  <c r="UCJ82" i="35"/>
  <c r="UCQ82" i="35" l="1"/>
  <c r="UCO82" i="35"/>
  <c r="UCM82" i="35"/>
  <c r="UCT82" i="35" l="1"/>
  <c r="UCR82" i="35"/>
  <c r="UCP82" i="35"/>
  <c r="UCU82" i="35" l="1"/>
  <c r="UCS82" i="35"/>
  <c r="UCW82" i="35"/>
  <c r="UCV82" i="35" l="1"/>
  <c r="UCZ82" i="35"/>
  <c r="UCX82" i="35"/>
  <c r="UDA82" i="35" l="1"/>
  <c r="UCY82" i="35"/>
  <c r="UDC82" i="35"/>
  <c r="UDF82" i="35" l="1"/>
  <c r="UDD82" i="35"/>
  <c r="UDB82" i="35"/>
  <c r="UDG82" i="35" l="1"/>
  <c r="UDE82" i="35"/>
  <c r="UDI82" i="35"/>
  <c r="UDJ82" i="35" l="1"/>
  <c r="UDL82" i="35"/>
  <c r="UDH82" i="35"/>
  <c r="UDK82" i="35" l="1"/>
  <c r="UDM82" i="35"/>
  <c r="UDO82" i="35"/>
  <c r="UDR82" i="35" l="1"/>
  <c r="UDP82" i="35"/>
  <c r="UDN82" i="35"/>
  <c r="UDS82" i="35" l="1"/>
  <c r="UDQ82" i="35"/>
  <c r="UDU82" i="35"/>
  <c r="UDX82" i="35" l="1"/>
  <c r="UDV82" i="35"/>
  <c r="UDT82" i="35"/>
  <c r="UEA82" i="35" l="1"/>
  <c r="UDY82" i="35"/>
  <c r="UDW82" i="35"/>
  <c r="UED82" i="35" l="1"/>
  <c r="UEB82" i="35"/>
  <c r="UDZ82" i="35"/>
  <c r="UEG82" i="35" l="1"/>
  <c r="UEE82" i="35"/>
  <c r="UEC82" i="35"/>
  <c r="UEH82" i="35" l="1"/>
  <c r="UEF82" i="35"/>
  <c r="UEJ82" i="35"/>
  <c r="UEM82" i="35" l="1"/>
  <c r="UEK82" i="35"/>
  <c r="UEI82" i="35"/>
  <c r="UEP82" i="35" l="1"/>
  <c r="UEN82" i="35"/>
  <c r="UEL82" i="35"/>
  <c r="UEQ82" i="35" l="1"/>
  <c r="UEO82" i="35"/>
  <c r="UES82" i="35"/>
  <c r="UET82" i="35" l="1"/>
  <c r="UER82" i="35"/>
  <c r="UEV82" i="35"/>
  <c r="UEW82" i="35" l="1"/>
  <c r="UEU82" i="35"/>
  <c r="UEY82" i="35"/>
  <c r="UFB82" i="35" l="1"/>
  <c r="UEZ82" i="35"/>
  <c r="UEX82" i="35"/>
  <c r="UFE82" i="35" l="1"/>
  <c r="UFC82" i="35"/>
  <c r="UFA82" i="35"/>
  <c r="UFF82" i="35" l="1"/>
  <c r="UFD82" i="35"/>
  <c r="UFH82" i="35"/>
  <c r="UFK82" i="35" l="1"/>
  <c r="UFG82" i="35"/>
  <c r="UFI82" i="35"/>
  <c r="UFL82" i="35" l="1"/>
  <c r="UFJ82" i="35"/>
  <c r="UFN82" i="35"/>
  <c r="UFO82" i="35" l="1"/>
  <c r="UFM82" i="35"/>
  <c r="UFQ82" i="35"/>
  <c r="UFT82" i="35" l="1"/>
  <c r="UFR82" i="35"/>
  <c r="UFP82" i="35"/>
  <c r="UFU82" i="35" l="1"/>
  <c r="UFW82" i="35"/>
  <c r="UFS82" i="35"/>
  <c r="UFX82" i="35" l="1"/>
  <c r="UFV82" i="35"/>
  <c r="UFZ82" i="35"/>
  <c r="UGA82" i="35" l="1"/>
  <c r="UFY82" i="35"/>
  <c r="UGC82" i="35"/>
  <c r="UGD82" i="35" l="1"/>
  <c r="UGF82" i="35"/>
  <c r="UGB82" i="35"/>
  <c r="UGG82" i="35" l="1"/>
  <c r="UGI82" i="35"/>
  <c r="UGE82" i="35"/>
  <c r="UGJ82" i="35" l="1"/>
  <c r="UGL82" i="35"/>
  <c r="UGH82" i="35"/>
  <c r="UGM82" i="35" l="1"/>
  <c r="UGK82" i="35"/>
  <c r="UGO82" i="35"/>
  <c r="UGP82" i="35" l="1"/>
  <c r="UGN82" i="35"/>
  <c r="UGR82" i="35"/>
  <c r="UGS82" i="35" l="1"/>
  <c r="UGQ82" i="35"/>
  <c r="UGU82" i="35"/>
  <c r="UGX82" i="35" l="1"/>
  <c r="UGV82" i="35"/>
  <c r="UGT82" i="35"/>
  <c r="UHA82" i="35" l="1"/>
  <c r="UGY82" i="35"/>
  <c r="UGW82" i="35"/>
  <c r="UHB82" i="35" l="1"/>
  <c r="UGZ82" i="35"/>
  <c r="UHD82" i="35"/>
  <c r="UHE82" i="35" l="1"/>
  <c r="UHC82" i="35"/>
  <c r="UHG82" i="35"/>
  <c r="UHJ82" i="35" l="1"/>
  <c r="UHH82" i="35"/>
  <c r="UHF82" i="35"/>
  <c r="UHK82" i="35" l="1"/>
  <c r="UHI82" i="35"/>
  <c r="UHM82" i="35"/>
  <c r="UHP82" i="35" l="1"/>
  <c r="UHN82" i="35"/>
  <c r="UHL82" i="35"/>
  <c r="UHQ82" i="35" l="1"/>
  <c r="UHS82" i="35"/>
  <c r="UHO82" i="35"/>
  <c r="UHV82" i="35" l="1"/>
  <c r="UHT82" i="35"/>
  <c r="UHR82" i="35"/>
  <c r="UHW82" i="35" l="1"/>
  <c r="UHU82" i="35"/>
  <c r="UHY82" i="35"/>
  <c r="UHX82" i="35" l="1"/>
  <c r="UHZ82" i="35"/>
  <c r="UIB82" i="35"/>
  <c r="UIE82" i="35" l="1"/>
  <c r="UIC82" i="35"/>
  <c r="UIA82" i="35"/>
  <c r="UIH82" i="35" l="1"/>
  <c r="UIF82" i="35"/>
  <c r="UID82" i="35"/>
  <c r="UIK82" i="35" l="1"/>
  <c r="UII82" i="35"/>
  <c r="UIG82" i="35"/>
  <c r="UIN82" i="35" l="1"/>
  <c r="UIL82" i="35"/>
  <c r="UIJ82" i="35"/>
  <c r="UIO82" i="35" l="1"/>
  <c r="UIM82" i="35"/>
  <c r="UIQ82" i="35"/>
  <c r="UIT82" i="35" l="1"/>
  <c r="UIR82" i="35"/>
  <c r="UIP82" i="35"/>
  <c r="UIU82" i="35" l="1"/>
  <c r="UIS82" i="35"/>
  <c r="UIW82" i="35"/>
  <c r="UIZ82" i="35" l="1"/>
  <c r="UIX82" i="35"/>
  <c r="UIV82" i="35"/>
  <c r="UJC82" i="35" l="1"/>
  <c r="UJA82" i="35"/>
  <c r="UIY82" i="35"/>
  <c r="UJD82" i="35" l="1"/>
  <c r="UJF82" i="35"/>
  <c r="UJB82" i="35"/>
  <c r="UJI82" i="35" l="1"/>
  <c r="UJG82" i="35"/>
  <c r="UJE82" i="35"/>
  <c r="UJJ82" i="35" l="1"/>
  <c r="UJH82" i="35"/>
  <c r="UJL82" i="35"/>
  <c r="UJM82" i="35" l="1"/>
  <c r="UJO82" i="35"/>
  <c r="UJK82" i="35"/>
  <c r="UJP82" i="35" l="1"/>
  <c r="UJN82" i="35"/>
  <c r="UJR82" i="35"/>
  <c r="UJS82" i="35" l="1"/>
  <c r="UJQ82" i="35"/>
  <c r="UJU82" i="35"/>
  <c r="UJV82" i="35" l="1"/>
  <c r="UJX82" i="35"/>
  <c r="UJT82" i="35"/>
  <c r="UKA82" i="35" l="1"/>
  <c r="UJY82" i="35"/>
  <c r="UJW82" i="35"/>
  <c r="UKD82" i="35" l="1"/>
  <c r="UKB82" i="35"/>
  <c r="UJZ82" i="35"/>
  <c r="UKE82" i="35" l="1"/>
  <c r="UKC82" i="35"/>
  <c r="UKG82" i="35"/>
  <c r="UKH82" i="35" l="1"/>
  <c r="UKF82" i="35"/>
  <c r="UKJ82" i="35"/>
  <c r="UKK82" i="35" l="1"/>
  <c r="UKM82" i="35"/>
  <c r="UKI82" i="35"/>
  <c r="UKP82" i="35" l="1"/>
  <c r="UKN82" i="35"/>
  <c r="UKL82" i="35"/>
  <c r="UKQ82" i="35" l="1"/>
  <c r="UKS82" i="35"/>
  <c r="UKO82" i="35"/>
  <c r="UKT82" i="35" l="1"/>
  <c r="UKR82" i="35"/>
  <c r="UKV82" i="35"/>
  <c r="UKW82" i="35" l="1"/>
  <c r="UKU82" i="35"/>
  <c r="UKY82" i="35"/>
  <c r="UKZ82" i="35" l="1"/>
  <c r="UKX82" i="35"/>
  <c r="ULB82" i="35"/>
  <c r="ULC82" i="35" l="1"/>
  <c r="ULA82" i="35"/>
  <c r="ULE82" i="35"/>
  <c r="ULD82" i="35" l="1"/>
  <c r="ULF82" i="35"/>
  <c r="ULH82" i="35"/>
  <c r="ULI82" i="35" l="1"/>
  <c r="ULG82" i="35"/>
  <c r="ULK82" i="35"/>
  <c r="ULN82" i="35" l="1"/>
  <c r="ULL82" i="35"/>
  <c r="ULJ82" i="35"/>
  <c r="ULO82" i="35" l="1"/>
  <c r="ULM82" i="35"/>
  <c r="ULQ82" i="35"/>
  <c r="ULR82" i="35" l="1"/>
  <c r="ULP82" i="35"/>
  <c r="ULT82" i="35"/>
  <c r="ULU82" i="35" l="1"/>
  <c r="ULS82" i="35"/>
  <c r="ULW82" i="35"/>
  <c r="ULX82" i="35" l="1"/>
  <c r="ULV82" i="35"/>
  <c r="ULZ82" i="35"/>
  <c r="UMA82" i="35" l="1"/>
  <c r="UMC82" i="35"/>
  <c r="ULY82" i="35"/>
  <c r="UMD82" i="35" l="1"/>
  <c r="UMB82" i="35"/>
  <c r="UMF82" i="35"/>
  <c r="UMG82" i="35" l="1"/>
  <c r="UME82" i="35"/>
  <c r="UMI82" i="35"/>
  <c r="UMJ82" i="35" l="1"/>
  <c r="UMH82" i="35"/>
  <c r="UML82" i="35"/>
  <c r="UMO82" i="35" l="1"/>
  <c r="UMM82" i="35"/>
  <c r="UMK82" i="35"/>
  <c r="UMP82" i="35" l="1"/>
  <c r="UMR82" i="35"/>
  <c r="UMN82" i="35"/>
  <c r="UMS82" i="35" l="1"/>
  <c r="UMQ82" i="35"/>
  <c r="UMU82" i="35"/>
  <c r="UMX82" i="35" l="1"/>
  <c r="UMT82" i="35"/>
  <c r="UMV82" i="35"/>
  <c r="UMY82" i="35" l="1"/>
  <c r="UMW82" i="35"/>
  <c r="UNA82" i="35"/>
  <c r="UND82" i="35" l="1"/>
  <c r="UNB82" i="35"/>
  <c r="UMZ82" i="35"/>
  <c r="UNG82" i="35" l="1"/>
  <c r="UNE82" i="35"/>
  <c r="UNC82" i="35"/>
  <c r="UNH82" i="35" l="1"/>
  <c r="UNF82" i="35"/>
  <c r="UNJ82" i="35"/>
  <c r="UNK82" i="35" l="1"/>
  <c r="UNI82" i="35"/>
  <c r="UNM82" i="35"/>
  <c r="UNN82" i="35" l="1"/>
  <c r="UNL82" i="35"/>
  <c r="UNP82" i="35"/>
  <c r="UNQ82" i="35" l="1"/>
  <c r="UNO82" i="35"/>
  <c r="UNS82" i="35"/>
  <c r="UNT82" i="35" l="1"/>
  <c r="UNV82" i="35"/>
  <c r="UNR82" i="35"/>
  <c r="UNY82" i="35" l="1"/>
  <c r="UNW82" i="35"/>
  <c r="UNU82" i="35"/>
  <c r="UOB82" i="35" l="1"/>
  <c r="UNZ82" i="35"/>
  <c r="UNX82" i="35"/>
  <c r="UOA82" i="35" l="1"/>
  <c r="UOC82" i="35"/>
  <c r="UOE82" i="35"/>
  <c r="UOH82" i="35" l="1"/>
  <c r="UOF82" i="35"/>
  <c r="UOD82" i="35"/>
  <c r="UOI82" i="35" l="1"/>
  <c r="UOG82" i="35"/>
  <c r="UOK82" i="35"/>
  <c r="UON82" i="35" l="1"/>
  <c r="UOL82" i="35"/>
  <c r="UOJ82" i="35"/>
  <c r="UOO82" i="35" l="1"/>
  <c r="UOM82" i="35"/>
  <c r="UOQ82" i="35"/>
  <c r="UOR82" i="35" l="1"/>
  <c r="UOT82" i="35"/>
  <c r="UOP82" i="35"/>
  <c r="UOU82" i="35" l="1"/>
  <c r="UOW82" i="35"/>
  <c r="UOS82" i="35"/>
  <c r="UOX82" i="35" l="1"/>
  <c r="UOZ82" i="35"/>
  <c r="UOV82" i="35"/>
  <c r="UPA82" i="35" l="1"/>
  <c r="UOY82" i="35"/>
  <c r="UPC82" i="35"/>
  <c r="UPD82" i="35" l="1"/>
  <c r="UPB82" i="35"/>
  <c r="UPF82" i="35"/>
  <c r="UPG82" i="35" l="1"/>
  <c r="UPE82" i="35"/>
  <c r="UPI82" i="35"/>
  <c r="UPJ82" i="35" l="1"/>
  <c r="UPH82" i="35"/>
  <c r="UPL82" i="35"/>
  <c r="UPO82" i="35" l="1"/>
  <c r="UPK82" i="35"/>
  <c r="UPM82" i="35"/>
  <c r="UPR82" i="35" l="1"/>
  <c r="UPN82" i="35"/>
  <c r="UPP82" i="35"/>
  <c r="UPQ82" i="35" l="1"/>
  <c r="UPS82" i="35"/>
  <c r="UPU82" i="35"/>
  <c r="UPX82" i="35" l="1"/>
  <c r="UPT82" i="35"/>
  <c r="UPV82" i="35"/>
  <c r="UPY82" i="35" l="1"/>
  <c r="UPW82" i="35"/>
  <c r="UQA82" i="35"/>
  <c r="UQD82" i="35" l="1"/>
  <c r="UQB82" i="35"/>
  <c r="UPZ82" i="35"/>
  <c r="UQG82" i="35" l="1"/>
  <c r="UQE82" i="35"/>
  <c r="UQC82" i="35"/>
  <c r="UQH82" i="35" l="1"/>
  <c r="UQF82" i="35"/>
  <c r="UQJ82" i="35"/>
  <c r="UQM82" i="35" l="1"/>
  <c r="UQK82" i="35"/>
  <c r="UQI82" i="35"/>
  <c r="UQN82" i="35" l="1"/>
  <c r="UQL82" i="35"/>
  <c r="UQP82" i="35"/>
  <c r="UQO82" i="35" l="1"/>
  <c r="UQS82" i="35"/>
  <c r="UQQ82" i="35"/>
  <c r="UQT82" i="35" l="1"/>
  <c r="UQR82" i="35"/>
  <c r="UQV82" i="35"/>
  <c r="UQW82" i="35" l="1"/>
  <c r="UQU82" i="35"/>
  <c r="UQY82" i="35"/>
  <c r="UQZ82" i="35" l="1"/>
  <c r="UQX82" i="35"/>
  <c r="URB82" i="35"/>
  <c r="URC82" i="35" l="1"/>
  <c r="URE82" i="35"/>
  <c r="URA82" i="35"/>
  <c r="URF82" i="35" l="1"/>
  <c r="URD82" i="35"/>
  <c r="URH82" i="35"/>
  <c r="URI82" i="35" l="1"/>
  <c r="URG82" i="35"/>
  <c r="URK82" i="35"/>
  <c r="URL82" i="35" l="1"/>
  <c r="URJ82" i="35"/>
  <c r="URN82" i="35"/>
  <c r="URO82" i="35" l="1"/>
  <c r="URM82" i="35"/>
  <c r="URQ82" i="35"/>
  <c r="URT82" i="35" l="1"/>
  <c r="URR82" i="35"/>
  <c r="URP82" i="35"/>
  <c r="URW82" i="35" l="1"/>
  <c r="URU82" i="35"/>
  <c r="URS82" i="35"/>
  <c r="URX82" i="35" l="1"/>
  <c r="URZ82" i="35"/>
  <c r="URV82" i="35"/>
  <c r="USC82" i="35" l="1"/>
  <c r="USA82" i="35"/>
  <c r="URY82" i="35"/>
  <c r="USF82" i="35" l="1"/>
  <c r="USB82" i="35"/>
  <c r="USD82" i="35"/>
  <c r="USG82" i="35" l="1"/>
  <c r="USI82" i="35"/>
  <c r="USE82" i="35"/>
  <c r="USJ82" i="35" l="1"/>
  <c r="USH82" i="35"/>
  <c r="USL82" i="35"/>
  <c r="USO82" i="35" l="1"/>
  <c r="USK82" i="35"/>
  <c r="USM82" i="35"/>
  <c r="USP82" i="35" l="1"/>
  <c r="USN82" i="35"/>
  <c r="USR82" i="35"/>
  <c r="USS82" i="35" l="1"/>
  <c r="USU82" i="35"/>
  <c r="USQ82" i="35"/>
  <c r="USV82" i="35" l="1"/>
  <c r="UST82" i="35"/>
  <c r="USX82" i="35"/>
  <c r="USY82" i="35" l="1"/>
  <c r="USW82" i="35"/>
  <c r="UTA82" i="35"/>
  <c r="USZ82" i="35" l="1"/>
  <c r="UTB82" i="35"/>
  <c r="UTD82" i="35"/>
  <c r="UTE82" i="35" l="1"/>
  <c r="UTG82" i="35"/>
  <c r="UTC82" i="35"/>
  <c r="UTF82" i="35" l="1"/>
  <c r="UTJ82" i="35"/>
  <c r="UTH82" i="35"/>
  <c r="UTK82" i="35" l="1"/>
  <c r="UTM82" i="35"/>
  <c r="UTI82" i="35"/>
  <c r="UTN82" i="35" l="1"/>
  <c r="UTP82" i="35"/>
  <c r="UTL82" i="35"/>
  <c r="UTS82" i="35" l="1"/>
  <c r="UTQ82" i="35"/>
  <c r="UTO82" i="35"/>
  <c r="UTT82" i="35" l="1"/>
  <c r="UTR82" i="35"/>
  <c r="UTV82" i="35"/>
  <c r="UTW82" i="35" l="1"/>
  <c r="UTU82" i="35"/>
  <c r="UTY82" i="35"/>
  <c r="UTZ82" i="35" l="1"/>
  <c r="UTX82" i="35"/>
  <c r="UUB82" i="35"/>
  <c r="UUE82" i="35" l="1"/>
  <c r="UUC82" i="35"/>
  <c r="UUA82" i="35"/>
  <c r="UUF82" i="35" l="1"/>
  <c r="UUD82" i="35"/>
  <c r="UUH82" i="35"/>
  <c r="UUI82" i="35" l="1"/>
  <c r="UUG82" i="35"/>
  <c r="UUK82" i="35"/>
  <c r="UUL82" i="35" l="1"/>
  <c r="UUJ82" i="35"/>
  <c r="UUN82" i="35"/>
  <c r="UUQ82" i="35" l="1"/>
  <c r="UUM82" i="35"/>
  <c r="UUO82" i="35"/>
  <c r="UUR82" i="35" l="1"/>
  <c r="UUP82" i="35"/>
  <c r="UUT82" i="35"/>
  <c r="UUU82" i="35" l="1"/>
  <c r="UUS82" i="35"/>
  <c r="UUW82" i="35"/>
  <c r="UUX82" i="35" l="1"/>
  <c r="UUV82" i="35"/>
  <c r="UUZ82" i="35"/>
  <c r="UVA82" i="35" l="1"/>
  <c r="UUY82" i="35"/>
  <c r="UVC82" i="35"/>
  <c r="UVF82" i="35" l="1"/>
  <c r="UVD82" i="35"/>
  <c r="UVB82" i="35"/>
  <c r="UVE82" i="35" l="1"/>
  <c r="UVG82" i="35"/>
  <c r="UVI82" i="35"/>
  <c r="UVH82" i="35" l="1"/>
  <c r="UVJ82" i="35"/>
  <c r="UVL82" i="35"/>
  <c r="UVM82" i="35" l="1"/>
  <c r="UVK82" i="35"/>
  <c r="UVO82" i="35"/>
  <c r="UVP82" i="35" l="1"/>
  <c r="UVN82" i="35"/>
  <c r="UVR82" i="35"/>
  <c r="UVQ82" i="35" l="1"/>
  <c r="UVS82" i="35"/>
  <c r="UVU82" i="35"/>
  <c r="UVT82" i="35" l="1"/>
  <c r="UVV82" i="35"/>
  <c r="UVX82" i="35"/>
  <c r="UVW82" i="35" l="1"/>
  <c r="UVY82" i="35"/>
  <c r="UWA82" i="35"/>
  <c r="UWB82" i="35" l="1"/>
  <c r="UVZ82" i="35"/>
  <c r="UWD82" i="35"/>
  <c r="UWC82" i="35" l="1"/>
  <c r="UWE82" i="35"/>
  <c r="UWG82" i="35"/>
  <c r="UWH82" i="35" l="1"/>
  <c r="UWF82" i="35"/>
  <c r="UWJ82" i="35"/>
  <c r="UWK82" i="35" l="1"/>
  <c r="UWI82" i="35"/>
  <c r="UWM82" i="35"/>
  <c r="UWN82" i="35" l="1"/>
  <c r="UWL82" i="35"/>
  <c r="UWP82" i="35"/>
  <c r="UWO82" i="35" l="1"/>
  <c r="UWQ82" i="35"/>
  <c r="UWS82" i="35"/>
  <c r="UWR82" i="35" l="1"/>
  <c r="UWT82" i="35"/>
  <c r="UWV82" i="35"/>
  <c r="UWU82" i="35" l="1"/>
  <c r="UWY82" i="35"/>
  <c r="UWW82" i="35"/>
  <c r="UWZ82" i="35" l="1"/>
  <c r="UWX82" i="35"/>
  <c r="UXB82" i="35"/>
  <c r="UXC82" i="35" l="1"/>
  <c r="UXA82" i="35"/>
  <c r="UXE82" i="35"/>
  <c r="UXH82" i="35" l="1"/>
  <c r="UXF82" i="35"/>
  <c r="UXD82" i="35"/>
  <c r="UXG82" i="35" l="1"/>
  <c r="UXI82" i="35"/>
  <c r="UXK82" i="35"/>
  <c r="UXN82" i="35" l="1"/>
  <c r="UXL82" i="35"/>
  <c r="UXJ82" i="35"/>
  <c r="UXO82" i="35" l="1"/>
  <c r="UXQ82" i="35"/>
  <c r="UXM82" i="35"/>
  <c r="UXR82" i="35" l="1"/>
  <c r="UXP82" i="35"/>
  <c r="UXT82" i="35"/>
  <c r="UXU82" i="35" l="1"/>
  <c r="UXS82" i="35"/>
  <c r="UXW82" i="35"/>
  <c r="UXZ82" i="35" l="1"/>
  <c r="UXV82" i="35"/>
  <c r="UXX82" i="35"/>
  <c r="UYA82" i="35" l="1"/>
  <c r="UYC82" i="35"/>
  <c r="UXY82" i="35"/>
  <c r="UYF82" i="35" l="1"/>
  <c r="UYD82" i="35"/>
  <c r="UYB82" i="35"/>
  <c r="UYI82" i="35" l="1"/>
  <c r="UYE82" i="35"/>
  <c r="UYG82" i="35"/>
  <c r="UYJ82" i="35" l="1"/>
  <c r="UYL82" i="35"/>
  <c r="UYH82" i="35"/>
  <c r="UYM82" i="35" l="1"/>
  <c r="UYK82" i="35"/>
  <c r="UYO82" i="35"/>
  <c r="UYR82" i="35" l="1"/>
  <c r="UYP82" i="35"/>
  <c r="UYN82" i="35"/>
  <c r="UYS82" i="35" l="1"/>
  <c r="UYQ82" i="35"/>
  <c r="UYU82" i="35"/>
  <c r="UYV82" i="35" l="1"/>
  <c r="UYX82" i="35"/>
  <c r="UYT82" i="35"/>
  <c r="UZA82" i="35" l="1"/>
  <c r="UYY82" i="35"/>
  <c r="UYW82" i="35"/>
  <c r="UZB82" i="35" l="1"/>
  <c r="UYZ82" i="35"/>
  <c r="UZD82" i="35"/>
  <c r="UZE82" i="35" l="1"/>
  <c r="UZC82" i="35"/>
  <c r="UZG82" i="35"/>
  <c r="UZH82" i="35" l="1"/>
  <c r="UZJ82" i="35"/>
  <c r="UZF82" i="35"/>
  <c r="UZK82" i="35" l="1"/>
  <c r="UZM82" i="35"/>
  <c r="UZI82" i="35"/>
  <c r="UZN82" i="35" l="1"/>
  <c r="UZP82" i="35"/>
  <c r="UZL82" i="35"/>
  <c r="UZO82" i="35" l="1"/>
  <c r="UZS82" i="35"/>
  <c r="UZQ82" i="35"/>
  <c r="UZR82" i="35" l="1"/>
  <c r="UZV82" i="35"/>
  <c r="UZT82" i="35"/>
  <c r="UZU82" i="35" l="1"/>
  <c r="UZY82" i="35"/>
  <c r="UZW82" i="35"/>
  <c r="UZZ82" i="35" l="1"/>
  <c r="UZX82" i="35"/>
  <c r="VAB82" i="35"/>
  <c r="VAC82" i="35" l="1"/>
  <c r="VAA82" i="35"/>
  <c r="VAE82" i="35"/>
  <c r="VAH82" i="35" l="1"/>
  <c r="VAF82" i="35"/>
  <c r="VAD82" i="35"/>
  <c r="VAI82" i="35" l="1"/>
  <c r="VAG82" i="35"/>
  <c r="VAK82" i="35"/>
  <c r="VAJ82" i="35" l="1"/>
  <c r="VAN82" i="35"/>
  <c r="VAL82" i="35"/>
  <c r="VAO82" i="35" l="1"/>
  <c r="VAM82" i="35"/>
  <c r="VAQ82" i="35"/>
  <c r="VAR82" i="35" l="1"/>
  <c r="VAP82" i="35"/>
  <c r="VAT82" i="35"/>
  <c r="VAU82" i="35" l="1"/>
  <c r="VAW82" i="35"/>
  <c r="VAS82" i="35"/>
  <c r="VAZ82" i="35" l="1"/>
  <c r="VAX82" i="35"/>
  <c r="VAV82" i="35"/>
  <c r="VAY82" i="35" l="1"/>
  <c r="VBA82" i="35"/>
  <c r="VBC82" i="35"/>
  <c r="VBD82" i="35" l="1"/>
  <c r="VBF82" i="35"/>
  <c r="VBB82" i="35"/>
  <c r="VBE82" i="35" l="1"/>
  <c r="VBI82" i="35"/>
  <c r="VBG82" i="35"/>
  <c r="VBJ82" i="35" l="1"/>
  <c r="VBH82" i="35"/>
  <c r="VBL82" i="35"/>
  <c r="VBM82" i="35" l="1"/>
  <c r="VBO82" i="35"/>
  <c r="VBK82" i="35"/>
  <c r="VBR82" i="35" l="1"/>
  <c r="VBP82" i="35"/>
  <c r="VBN82" i="35"/>
  <c r="VBU82" i="35" l="1"/>
  <c r="VBS82" i="35"/>
  <c r="VBQ82" i="35"/>
  <c r="VBV82" i="35" l="1"/>
  <c r="VBT82" i="35"/>
  <c r="VBX82" i="35"/>
  <c r="VBY82" i="35" l="1"/>
  <c r="VBW82" i="35"/>
  <c r="VCA82" i="35"/>
  <c r="VCB82" i="35" l="1"/>
  <c r="VBZ82" i="35"/>
  <c r="VCD82" i="35"/>
  <c r="VCG82" i="35" l="1"/>
  <c r="VCE82" i="35"/>
  <c r="VCC82" i="35"/>
  <c r="VCJ82" i="35" l="1"/>
  <c r="VCH82" i="35"/>
  <c r="VCF82" i="35"/>
  <c r="VCM82" i="35" l="1"/>
  <c r="VCK82" i="35"/>
  <c r="VCI82" i="35"/>
  <c r="VCN82" i="35" l="1"/>
  <c r="VCL82" i="35"/>
  <c r="VCP82" i="35"/>
  <c r="VCQ82" i="35" l="1"/>
  <c r="VCO82" i="35"/>
  <c r="VCS82" i="35"/>
  <c r="VCV82" i="35" l="1"/>
  <c r="VCT82" i="35"/>
  <c r="VCR82" i="35"/>
  <c r="VCY82" i="35" l="1"/>
  <c r="VCW82" i="35"/>
  <c r="VCU82" i="35"/>
  <c r="VCX82" i="35" l="1"/>
  <c r="VDB82" i="35"/>
  <c r="VCZ82" i="35"/>
  <c r="VDE82" i="35" l="1"/>
  <c r="VDA82" i="35"/>
  <c r="VDC82" i="35"/>
  <c r="VDF82" i="35" l="1"/>
  <c r="VDD82" i="35"/>
  <c r="VDH82" i="35"/>
  <c r="VDI82" i="35" l="1"/>
  <c r="VDK82" i="35"/>
  <c r="VDG82" i="35"/>
  <c r="VDN82" i="35" l="1"/>
  <c r="VDJ82" i="35"/>
  <c r="VDL82" i="35"/>
  <c r="VDM82" i="35" l="1"/>
  <c r="VDQ82" i="35"/>
  <c r="VDO82" i="35"/>
  <c r="VDR82" i="35" l="1"/>
  <c r="VDP82" i="35"/>
  <c r="VDT82" i="35"/>
  <c r="VDU82" i="35" l="1"/>
  <c r="VDS82" i="35"/>
  <c r="VDW82" i="35"/>
  <c r="VDZ82" i="35" l="1"/>
  <c r="VDX82" i="35"/>
  <c r="VDV82" i="35"/>
  <c r="VEA82" i="35" l="1"/>
  <c r="VDY82" i="35"/>
  <c r="VEC82" i="35"/>
  <c r="VEB82" i="35" l="1"/>
  <c r="VED82" i="35"/>
  <c r="VEF82" i="35"/>
  <c r="VEI82" i="35" l="1"/>
  <c r="VEE82" i="35"/>
  <c r="VEG82" i="35"/>
  <c r="VEJ82" i="35" l="1"/>
  <c r="VEH82" i="35"/>
  <c r="VEL82" i="35"/>
  <c r="VEO82" i="35" l="1"/>
  <c r="VEM82" i="35"/>
  <c r="VEK82" i="35"/>
  <c r="VEP82" i="35" l="1"/>
  <c r="VEN82" i="35"/>
  <c r="VER82" i="35"/>
  <c r="VES82" i="35" l="1"/>
  <c r="VEU82" i="35"/>
  <c r="VEQ82" i="35"/>
  <c r="VEV82" i="35" l="1"/>
  <c r="VET82" i="35"/>
  <c r="VEX82" i="35"/>
  <c r="VFA82" i="35" l="1"/>
  <c r="VEW82" i="35"/>
  <c r="VEY82" i="35"/>
  <c r="VFD82" i="35" l="1"/>
  <c r="VFB82" i="35"/>
  <c r="VEZ82" i="35"/>
  <c r="VFC82" i="35" l="1"/>
  <c r="VFE82" i="35"/>
  <c r="VFG82" i="35"/>
  <c r="VFH82" i="35" l="1"/>
  <c r="VFF82" i="35"/>
  <c r="VFJ82" i="35"/>
  <c r="VFK82" i="35" l="1"/>
  <c r="VFI82" i="35"/>
  <c r="VFM82" i="35"/>
  <c r="VFP82" i="35" l="1"/>
  <c r="VFN82" i="35"/>
  <c r="VFL82" i="35"/>
  <c r="VFQ82" i="35" l="1"/>
  <c r="VFO82" i="35"/>
  <c r="VFS82" i="35"/>
  <c r="VFT82" i="35" l="1"/>
  <c r="VFR82" i="35"/>
  <c r="VFV82" i="35"/>
  <c r="VFW82" i="35" l="1"/>
  <c r="VFU82" i="35"/>
  <c r="VFY82" i="35"/>
  <c r="VFZ82" i="35" l="1"/>
  <c r="VGB82" i="35"/>
  <c r="VFX82" i="35"/>
  <c r="VGC82" i="35" l="1"/>
  <c r="VGE82" i="35"/>
  <c r="VGA82" i="35"/>
  <c r="VGF82" i="35" l="1"/>
  <c r="VGD82" i="35"/>
  <c r="VGH82" i="35"/>
  <c r="VGI82" i="35" l="1"/>
  <c r="VGG82" i="35"/>
  <c r="VGK82" i="35"/>
  <c r="VGJ82" i="35" l="1"/>
  <c r="VGL82" i="35"/>
  <c r="VGN82" i="35"/>
  <c r="VGO82" i="35" l="1"/>
  <c r="VGM82" i="35"/>
  <c r="VGQ82" i="35"/>
  <c r="VGT82" i="35" l="1"/>
  <c r="VGP82" i="35"/>
  <c r="VGR82" i="35"/>
  <c r="VGU82" i="35" l="1"/>
  <c r="VGS82" i="35"/>
  <c r="VGW82" i="35"/>
  <c r="VGX82" i="35" l="1"/>
  <c r="VGV82" i="35"/>
  <c r="VGZ82" i="35"/>
  <c r="VHA82" i="35" l="1"/>
  <c r="VGY82" i="35"/>
  <c r="VHC82" i="35"/>
  <c r="VHD82" i="35" l="1"/>
  <c r="VHB82" i="35"/>
  <c r="VHF82" i="35"/>
  <c r="VHI82" i="35" l="1"/>
  <c r="VHG82" i="35"/>
  <c r="VHE82" i="35"/>
  <c r="VHJ82" i="35" l="1"/>
  <c r="VHH82" i="35"/>
  <c r="VHL82" i="35"/>
  <c r="VHM82" i="35" l="1"/>
  <c r="VHK82" i="35"/>
  <c r="VHO82" i="35"/>
  <c r="VHP82" i="35" l="1"/>
  <c r="VHR82" i="35"/>
  <c r="VHN82" i="35"/>
  <c r="VHU82" i="35" l="1"/>
  <c r="VHS82" i="35"/>
  <c r="VHQ82" i="35"/>
  <c r="VHV82" i="35" l="1"/>
  <c r="VHX82" i="35"/>
  <c r="VHT82" i="35"/>
  <c r="VHY82" i="35" l="1"/>
  <c r="VHW82" i="35"/>
  <c r="VIA82" i="35"/>
  <c r="VIB82" i="35" l="1"/>
  <c r="VHZ82" i="35"/>
  <c r="VID82" i="35"/>
  <c r="VIE82" i="35" l="1"/>
  <c r="VIC82" i="35"/>
  <c r="VIG82" i="35"/>
  <c r="VIJ82" i="35" l="1"/>
  <c r="VIH82" i="35"/>
  <c r="VIF82" i="35"/>
  <c r="VIK82" i="35" l="1"/>
  <c r="VII82" i="35"/>
  <c r="VIM82" i="35"/>
  <c r="VIN82" i="35" l="1"/>
  <c r="VIL82" i="35"/>
  <c r="VIP82" i="35"/>
  <c r="VIQ82" i="35" l="1"/>
  <c r="VIO82" i="35"/>
  <c r="VIS82" i="35"/>
  <c r="VIV82" i="35" l="1"/>
  <c r="VIT82" i="35"/>
  <c r="VIR82" i="35"/>
  <c r="VIW82" i="35" l="1"/>
  <c r="VIU82" i="35"/>
  <c r="VIY82" i="35"/>
  <c r="VIZ82" i="35" l="1"/>
  <c r="VJB82" i="35"/>
  <c r="VIX82" i="35"/>
  <c r="VJE82" i="35" l="1"/>
  <c r="VJC82" i="35"/>
  <c r="VJA82" i="35"/>
  <c r="VJF82" i="35" l="1"/>
  <c r="VJD82" i="35"/>
  <c r="VJH82" i="35"/>
  <c r="VJK82" i="35" l="1"/>
  <c r="VJI82" i="35"/>
  <c r="VJG82" i="35"/>
  <c r="VJL82" i="35" l="1"/>
  <c r="VJN82" i="35"/>
  <c r="VJJ82" i="35"/>
  <c r="VJO82" i="35" l="1"/>
  <c r="VJM82" i="35"/>
  <c r="VJQ82" i="35"/>
  <c r="VJT82" i="35" l="1"/>
  <c r="VJR82" i="35"/>
  <c r="VJP82" i="35"/>
  <c r="VJU82" i="35" l="1"/>
  <c r="VJS82" i="35"/>
  <c r="VJW82" i="35"/>
  <c r="VJX82" i="35" l="1"/>
  <c r="VJV82" i="35"/>
  <c r="VJZ82" i="35"/>
  <c r="VKA82" i="35" l="1"/>
  <c r="VJY82" i="35"/>
  <c r="VKC82" i="35"/>
  <c r="VKF82" i="35" l="1"/>
  <c r="VKD82" i="35"/>
  <c r="VKB82" i="35"/>
  <c r="VKI82" i="35" l="1"/>
  <c r="VKG82" i="35"/>
  <c r="VKE82" i="35"/>
  <c r="VKJ82" i="35" l="1"/>
  <c r="VKH82" i="35"/>
  <c r="VKL82" i="35"/>
  <c r="VKO82" i="35" l="1"/>
  <c r="VKM82" i="35"/>
  <c r="VKK82" i="35"/>
  <c r="VKN82" i="35" l="1"/>
  <c r="VKR82" i="35"/>
  <c r="VKP82" i="35"/>
  <c r="VKU82" i="35" l="1"/>
  <c r="VKS82" i="35"/>
  <c r="VKQ82" i="35"/>
  <c r="VKX82" i="35" l="1"/>
  <c r="VKT82" i="35"/>
  <c r="VKV82" i="35"/>
  <c r="VLA82" i="35" l="1"/>
  <c r="VKY82" i="35"/>
  <c r="VKW82" i="35"/>
  <c r="VLB82" i="35" l="1"/>
  <c r="VKZ82" i="35"/>
  <c r="VLD82" i="35"/>
  <c r="VLE82" i="35" l="1"/>
  <c r="VLG82" i="35"/>
  <c r="VLC82" i="35"/>
  <c r="VLH82" i="35" l="1"/>
  <c r="VLF82" i="35"/>
  <c r="VLJ82" i="35"/>
  <c r="VLK82" i="35" l="1"/>
  <c r="VLI82" i="35"/>
  <c r="VLM82" i="35"/>
  <c r="VLN82" i="35" l="1"/>
  <c r="VLL82" i="35"/>
  <c r="VLP82" i="35"/>
  <c r="VLQ82" i="35" l="1"/>
  <c r="VLO82" i="35"/>
  <c r="VLS82" i="35"/>
  <c r="VLT82" i="35" l="1"/>
  <c r="VLV82" i="35"/>
  <c r="VLR82" i="35"/>
  <c r="VLU82" i="35" l="1"/>
  <c r="VLW82" i="35"/>
  <c r="VLY82" i="35"/>
  <c r="VLX82" i="35" l="1"/>
  <c r="VLZ82" i="35"/>
  <c r="VMB82" i="35"/>
  <c r="VMC82" i="35" l="1"/>
  <c r="VMA82" i="35"/>
  <c r="VME82" i="35"/>
  <c r="VMF82" i="35" l="1"/>
  <c r="VMD82" i="35"/>
  <c r="VMH82" i="35"/>
  <c r="VMK82" i="35" l="1"/>
  <c r="VMI82" i="35"/>
  <c r="VMG82" i="35"/>
  <c r="VML82" i="35" l="1"/>
  <c r="VMN82" i="35"/>
  <c r="VMJ82" i="35"/>
  <c r="VMO82" i="35" l="1"/>
  <c r="VMQ82" i="35"/>
  <c r="VMM82" i="35"/>
  <c r="VMR82" i="35" l="1"/>
  <c r="VMP82" i="35"/>
  <c r="VMT82" i="35"/>
  <c r="VMS82" i="35" l="1"/>
  <c r="VMW82" i="35"/>
  <c r="VMU82" i="35"/>
  <c r="VMX82" i="35" l="1"/>
  <c r="VMV82" i="35"/>
  <c r="VMZ82" i="35"/>
  <c r="VMY82" i="35" l="1"/>
  <c r="VNC82" i="35"/>
  <c r="VNA82" i="35"/>
  <c r="VNF82" i="35" l="1"/>
  <c r="VND82" i="35"/>
  <c r="VNB82" i="35"/>
  <c r="VNI82" i="35" l="1"/>
  <c r="VNE82" i="35"/>
  <c r="VNG82" i="35"/>
  <c r="VNJ82" i="35" l="1"/>
  <c r="VNH82" i="35"/>
  <c r="VNL82" i="35"/>
  <c r="VNM82" i="35" l="1"/>
  <c r="VNK82" i="35"/>
  <c r="VNO82" i="35"/>
  <c r="VNR82" i="35" l="1"/>
  <c r="VNP82" i="35"/>
  <c r="VNN82" i="35"/>
  <c r="VNS82" i="35" l="1"/>
  <c r="VNU82" i="35"/>
  <c r="VNQ82" i="35"/>
  <c r="VNT82" i="35" l="1"/>
  <c r="VNV82" i="35"/>
  <c r="VNX82" i="35"/>
  <c r="VNY82" i="35" l="1"/>
  <c r="VOA82" i="35"/>
  <c r="VNW82" i="35"/>
  <c r="VOB82" i="35" l="1"/>
  <c r="VOD82" i="35"/>
  <c r="VNZ82" i="35"/>
  <c r="VOE82" i="35" l="1"/>
  <c r="VOG82" i="35"/>
  <c r="VOC82" i="35"/>
  <c r="VOH82" i="35" l="1"/>
  <c r="VOJ82" i="35"/>
  <c r="VOF82" i="35"/>
  <c r="VOK82" i="35" l="1"/>
  <c r="VOI82" i="35"/>
  <c r="VOM82" i="35"/>
  <c r="VON82" i="35" l="1"/>
  <c r="VOL82" i="35"/>
  <c r="VOP82" i="35"/>
  <c r="VOQ82" i="35" l="1"/>
  <c r="VOS82" i="35"/>
  <c r="VOO82" i="35"/>
  <c r="VOT82" i="35" l="1"/>
  <c r="VOV82" i="35"/>
  <c r="VOR82" i="35"/>
  <c r="VOY82" i="35" l="1"/>
  <c r="VOW82" i="35"/>
  <c r="VOU82" i="35"/>
  <c r="VOZ82" i="35" l="1"/>
  <c r="VOX82" i="35"/>
  <c r="VPB82" i="35"/>
  <c r="VPC82" i="35" l="1"/>
  <c r="VPA82" i="35"/>
  <c r="VPE82" i="35"/>
  <c r="VPF82" i="35" l="1"/>
  <c r="VPD82" i="35"/>
  <c r="VPH82" i="35"/>
  <c r="VPI82" i="35" l="1"/>
  <c r="VPK82" i="35"/>
  <c r="VPG82" i="35"/>
  <c r="VPN82" i="35" l="1"/>
  <c r="VPL82" i="35"/>
  <c r="VPJ82" i="35"/>
  <c r="VPM82" i="35" l="1"/>
  <c r="VPO82" i="35"/>
  <c r="VPQ82" i="35"/>
  <c r="VPR82" i="35" l="1"/>
  <c r="VPT82" i="35"/>
  <c r="VPP82" i="35"/>
  <c r="VPW82" i="35" l="1"/>
  <c r="VPS82" i="35"/>
  <c r="VPU82" i="35"/>
  <c r="VPX82" i="35" l="1"/>
  <c r="VPV82" i="35"/>
  <c r="VPZ82" i="35"/>
  <c r="VQA82" i="35" l="1"/>
  <c r="VPY82" i="35"/>
  <c r="VQC82" i="35"/>
  <c r="VQD82" i="35" l="1"/>
  <c r="VQF82" i="35"/>
  <c r="VQB82" i="35"/>
  <c r="VQE82" i="35" l="1"/>
  <c r="VQG82" i="35"/>
  <c r="VQI82" i="35"/>
  <c r="VQJ82" i="35" l="1"/>
  <c r="VQH82" i="35"/>
  <c r="VQL82" i="35"/>
  <c r="VQK82" i="35" l="1"/>
  <c r="VQM82" i="35"/>
  <c r="VQO82" i="35"/>
  <c r="VQP82" i="35" l="1"/>
  <c r="VQN82" i="35"/>
  <c r="VQR82" i="35"/>
  <c r="VQQ82" i="35" l="1"/>
  <c r="VQU82" i="35"/>
  <c r="VQS82" i="35"/>
  <c r="VQV82" i="35" l="1"/>
  <c r="VQT82" i="35"/>
  <c r="VQX82" i="35"/>
  <c r="VQW82" i="35" l="1"/>
  <c r="VRA82" i="35"/>
  <c r="VQY82" i="35"/>
  <c r="VRD82" i="35" l="1"/>
  <c r="VRB82" i="35"/>
  <c r="VQZ82" i="35"/>
  <c r="VRC82" i="35" l="1"/>
  <c r="VRG82" i="35"/>
  <c r="VRE82" i="35"/>
  <c r="VRJ82" i="35" l="1"/>
  <c r="VRH82" i="35"/>
  <c r="VRF82" i="35"/>
  <c r="VRK82" i="35" l="1"/>
  <c r="VRM82" i="35"/>
  <c r="VRI82" i="35"/>
  <c r="VRN82" i="35" l="1"/>
  <c r="VRP82" i="35"/>
  <c r="VRL82" i="35"/>
  <c r="VRQ82" i="35" l="1"/>
  <c r="VRO82" i="35"/>
  <c r="VRS82" i="35"/>
  <c r="VRV82" i="35" l="1"/>
  <c r="VRR82" i="35"/>
  <c r="VRT82" i="35"/>
  <c r="VRW82" i="35" l="1"/>
  <c r="VRU82" i="35"/>
  <c r="VRY82" i="35"/>
  <c r="VRZ82" i="35" l="1"/>
  <c r="VRX82" i="35"/>
  <c r="VSB82" i="35"/>
  <c r="VSE82" i="35" l="1"/>
  <c r="VSC82" i="35"/>
  <c r="VSA82" i="35"/>
  <c r="VSF82" i="35" l="1"/>
  <c r="VSH82" i="35"/>
  <c r="VSD82" i="35"/>
  <c r="VSK82" i="35" l="1"/>
  <c r="VSI82" i="35"/>
  <c r="VSG82" i="35"/>
  <c r="VSN82" i="35" l="1"/>
  <c r="VSL82" i="35"/>
  <c r="VSJ82" i="35"/>
  <c r="VSO82" i="35" l="1"/>
  <c r="VSM82" i="35"/>
  <c r="VSQ82" i="35"/>
  <c r="VSR82" i="35" l="1"/>
  <c r="VST82" i="35"/>
  <c r="VSP82" i="35"/>
  <c r="VSU82" i="35" l="1"/>
  <c r="VSW82" i="35"/>
  <c r="VSS82" i="35"/>
  <c r="VSX82" i="35" l="1"/>
  <c r="VSV82" i="35"/>
  <c r="VSZ82" i="35"/>
  <c r="VTA82" i="35" l="1"/>
  <c r="VSY82" i="35"/>
  <c r="VTC82" i="35"/>
  <c r="VTD82" i="35" l="1"/>
  <c r="VTF82" i="35"/>
  <c r="VTB82" i="35"/>
  <c r="VTI82" i="35" l="1"/>
  <c r="VTG82" i="35"/>
  <c r="VTE82" i="35"/>
  <c r="VTJ82" i="35" l="1"/>
  <c r="VTL82" i="35"/>
  <c r="VTH82" i="35"/>
  <c r="VTM82" i="35" l="1"/>
  <c r="VTK82" i="35"/>
  <c r="VTO82" i="35"/>
  <c r="VTR82" i="35" l="1"/>
  <c r="VTN82" i="35"/>
  <c r="VTP82" i="35"/>
  <c r="VTS82" i="35" l="1"/>
  <c r="VTQ82" i="35"/>
  <c r="VTU82" i="35"/>
  <c r="VTX82" i="35" l="1"/>
  <c r="VTV82" i="35"/>
  <c r="VTT82" i="35"/>
  <c r="VUA82" i="35" l="1"/>
  <c r="VTY82" i="35"/>
  <c r="VTW82" i="35"/>
  <c r="VUB82" i="35" l="1"/>
  <c r="VTZ82" i="35"/>
  <c r="VUD82" i="35"/>
  <c r="VUG82" i="35" l="1"/>
  <c r="VUE82" i="35"/>
  <c r="VUC82" i="35"/>
  <c r="VUH82" i="35" l="1"/>
  <c r="VUF82" i="35"/>
  <c r="VUJ82" i="35"/>
  <c r="VUK82" i="35" l="1"/>
  <c r="VUM82" i="35"/>
  <c r="VUI82" i="35"/>
  <c r="VUN82" i="35" l="1"/>
  <c r="VUL82" i="35"/>
  <c r="VUP82" i="35"/>
  <c r="VUS82" i="35" l="1"/>
  <c r="VUQ82" i="35"/>
  <c r="VUO82" i="35"/>
  <c r="VUT82" i="35" l="1"/>
  <c r="VUV82" i="35"/>
  <c r="VUR82" i="35"/>
  <c r="VUW82" i="35" l="1"/>
  <c r="VUY82" i="35"/>
  <c r="VUU82" i="35"/>
  <c r="VUZ82" i="35" l="1"/>
  <c r="VUX82" i="35"/>
  <c r="VVB82" i="35"/>
  <c r="VVC82" i="35" l="1"/>
  <c r="VVE82" i="35"/>
  <c r="VVA82" i="35"/>
  <c r="VVF82" i="35" l="1"/>
  <c r="VVD82" i="35"/>
  <c r="VVH82" i="35"/>
  <c r="VVI82" i="35" l="1"/>
  <c r="VVK82" i="35"/>
  <c r="VVG82" i="35"/>
  <c r="VVN82" i="35" l="1"/>
  <c r="VVL82" i="35"/>
  <c r="VVJ82" i="35"/>
  <c r="VVM82" i="35" l="1"/>
  <c r="VVO82" i="35"/>
  <c r="VVQ82" i="35"/>
  <c r="VVR82" i="35" l="1"/>
  <c r="VVP82" i="35"/>
  <c r="VVT82" i="35"/>
  <c r="VVU82" i="35" l="1"/>
  <c r="VVW82" i="35"/>
  <c r="VVS82" i="35"/>
  <c r="VVX82" i="35" l="1"/>
  <c r="VVZ82" i="35"/>
  <c r="VVV82" i="35"/>
  <c r="VWA82" i="35" l="1"/>
  <c r="VVY82" i="35"/>
  <c r="VWC82" i="35"/>
  <c r="VWD82" i="35" l="1"/>
  <c r="VWB82" i="35"/>
  <c r="VWF82" i="35"/>
  <c r="VWI82" i="35" l="1"/>
  <c r="VWE82" i="35"/>
  <c r="VWG82" i="35"/>
  <c r="VWJ82" i="35" l="1"/>
  <c r="VWL82" i="35"/>
  <c r="VWH82" i="35"/>
  <c r="VWO82" i="35" l="1"/>
  <c r="VWM82" i="35"/>
  <c r="VWK82" i="35"/>
  <c r="VWP82" i="35" l="1"/>
  <c r="VWR82" i="35"/>
  <c r="VWN82" i="35"/>
  <c r="VWS82" i="35" l="1"/>
  <c r="VWQ82" i="35"/>
  <c r="VWU82" i="35"/>
  <c r="VWV82" i="35" l="1"/>
  <c r="VWX82" i="35"/>
  <c r="VWT82" i="35"/>
  <c r="VWY82" i="35" l="1"/>
  <c r="VXA82" i="35"/>
  <c r="VWW82" i="35"/>
  <c r="VXB82" i="35" l="1"/>
  <c r="VXD82" i="35"/>
  <c r="VWZ82" i="35"/>
  <c r="VXE82" i="35" l="1"/>
  <c r="VXC82" i="35"/>
  <c r="VXG82" i="35"/>
  <c r="VXH82" i="35" l="1"/>
  <c r="VXF82" i="35"/>
  <c r="VXJ82" i="35"/>
  <c r="VXK82" i="35" l="1"/>
  <c r="VXM82" i="35"/>
  <c r="VXI82" i="35"/>
  <c r="VXN82" i="35" l="1"/>
  <c r="VXP82" i="35"/>
  <c r="VXL82" i="35"/>
  <c r="VXQ82" i="35" l="1"/>
  <c r="VXO82" i="35"/>
  <c r="VXS82" i="35"/>
  <c r="VXT82" i="35" l="1"/>
  <c r="VXV82" i="35"/>
  <c r="VXR82" i="35"/>
  <c r="VXU82" i="35" l="1"/>
  <c r="VXY82" i="35"/>
  <c r="VXW82" i="35"/>
  <c r="VXZ82" i="35" l="1"/>
  <c r="VYB82" i="35"/>
  <c r="VXX82" i="35"/>
  <c r="VYC82" i="35" l="1"/>
  <c r="VYE82" i="35"/>
  <c r="VYA82" i="35"/>
  <c r="VYH82" i="35" l="1"/>
  <c r="VYF82" i="35"/>
  <c r="VYD82" i="35"/>
  <c r="VYI82" i="35" l="1"/>
  <c r="VYG82" i="35"/>
  <c r="VYK82" i="35"/>
  <c r="VYL82" i="35" l="1"/>
  <c r="VYN82" i="35"/>
  <c r="VYJ82" i="35"/>
  <c r="VYQ82" i="35" l="1"/>
  <c r="VYO82" i="35"/>
  <c r="VYM82" i="35"/>
  <c r="VYT82" i="35" l="1"/>
  <c r="VYR82" i="35"/>
  <c r="VYP82" i="35"/>
  <c r="VYU82" i="35" l="1"/>
  <c r="VYW82" i="35"/>
  <c r="VYS82" i="35"/>
  <c r="VYX82" i="35" l="1"/>
  <c r="VYV82" i="35"/>
  <c r="VYZ82" i="35"/>
  <c r="VZC82" i="35" l="1"/>
  <c r="VZA82" i="35"/>
  <c r="VYY82" i="35"/>
  <c r="VZD82" i="35" l="1"/>
  <c r="VZF82" i="35"/>
  <c r="VZB82" i="35"/>
  <c r="VZG82" i="35" l="1"/>
  <c r="VZI82" i="35"/>
  <c r="VZE82" i="35"/>
  <c r="VZL82" i="35" l="1"/>
  <c r="VZJ82" i="35"/>
  <c r="VZH82" i="35"/>
  <c r="VZM82" i="35" l="1"/>
  <c r="VZK82" i="35"/>
  <c r="VZO82" i="35"/>
  <c r="VZP82" i="35" l="1"/>
  <c r="VZN82" i="35"/>
  <c r="VZR82" i="35"/>
  <c r="VZU82" i="35" l="1"/>
  <c r="VZQ82" i="35"/>
  <c r="VZS82" i="35"/>
  <c r="VZV82" i="35" l="1"/>
  <c r="VZT82" i="35"/>
  <c r="VZX82" i="35"/>
  <c r="VZY82" i="35" l="1"/>
  <c r="VZW82" i="35"/>
  <c r="WAA82" i="35"/>
  <c r="WAB82" i="35" l="1"/>
  <c r="VZZ82" i="35"/>
  <c r="WAD82" i="35"/>
  <c r="WAG82" i="35" l="1"/>
  <c r="WAE82" i="35"/>
  <c r="WAC82" i="35"/>
  <c r="WAH82" i="35" l="1"/>
  <c r="WAJ82" i="35"/>
  <c r="WAF82" i="35"/>
  <c r="WAI82" i="35" l="1"/>
  <c r="WAK82" i="35"/>
  <c r="WAM82" i="35"/>
  <c r="WAN82" i="35" l="1"/>
  <c r="WAP82" i="35"/>
  <c r="WAL82" i="35"/>
  <c r="WAO82" i="35" l="1"/>
  <c r="WAS82" i="35"/>
  <c r="WAQ82" i="35"/>
  <c r="WAT82" i="35" l="1"/>
  <c r="WAR82" i="35"/>
  <c r="WAV82" i="35"/>
  <c r="WAW82" i="35" l="1"/>
  <c r="WAY82" i="35"/>
  <c r="WAU82" i="35"/>
  <c r="WBB82" i="35" l="1"/>
  <c r="WAZ82" i="35"/>
  <c r="WAX82" i="35"/>
  <c r="WBC82" i="35" l="1"/>
  <c r="WBA82" i="35"/>
  <c r="WBE82" i="35"/>
  <c r="WBD82" i="35" l="1"/>
  <c r="WBH82" i="35"/>
  <c r="WBF82" i="35"/>
  <c r="WBI82" i="35" l="1"/>
  <c r="WBK82" i="35"/>
  <c r="WBG82" i="35"/>
  <c r="WBJ82" i="35" l="1"/>
  <c r="WBN82" i="35"/>
  <c r="WBL82" i="35"/>
  <c r="WBQ82" i="35" l="1"/>
  <c r="WBO82" i="35"/>
  <c r="WBM82" i="35"/>
  <c r="WBR82" i="35" l="1"/>
  <c r="WBT82" i="35"/>
  <c r="WBP82" i="35"/>
  <c r="WBW82" i="35" l="1"/>
  <c r="WBU82" i="35"/>
  <c r="WBS82" i="35"/>
  <c r="WBX82" i="35" l="1"/>
  <c r="WBZ82" i="35"/>
  <c r="WBV82" i="35"/>
  <c r="WCC82" i="35" l="1"/>
  <c r="WCA82" i="35"/>
  <c r="WBY82" i="35"/>
  <c r="WCF82" i="35" l="1"/>
  <c r="WCD82" i="35"/>
  <c r="WCB82" i="35"/>
  <c r="WCI82" i="35" l="1"/>
  <c r="WCG82" i="35"/>
  <c r="WCE82" i="35"/>
  <c r="WCJ82" i="35" l="1"/>
  <c r="WCL82" i="35"/>
  <c r="WCH82" i="35"/>
  <c r="WCK82" i="35" l="1"/>
  <c r="WCO82" i="35"/>
  <c r="WCM82" i="35"/>
  <c r="WCP82" i="35" l="1"/>
  <c r="WCN82" i="35"/>
  <c r="WCR82" i="35"/>
  <c r="WCS82" i="35" l="1"/>
  <c r="WCU82" i="35"/>
  <c r="WCQ82" i="35"/>
  <c r="WCX82" i="35" l="1"/>
  <c r="WCV82" i="35"/>
  <c r="WCT82" i="35"/>
  <c r="WCW82" i="35" l="1"/>
  <c r="WDA82" i="35"/>
  <c r="WCY82" i="35"/>
  <c r="WDB82" i="35" l="1"/>
  <c r="WCZ82" i="35"/>
  <c r="WDD82" i="35"/>
  <c r="WDE82" i="35" l="1"/>
  <c r="WDC82" i="35"/>
  <c r="WDG82" i="35"/>
  <c r="WDJ82" i="35" l="1"/>
  <c r="WDH82" i="35"/>
  <c r="WDF82" i="35"/>
  <c r="WDK82" i="35" l="1"/>
  <c r="WDI82" i="35"/>
  <c r="WDM82" i="35"/>
  <c r="WDN82" i="35" l="1"/>
  <c r="WDP82" i="35"/>
  <c r="WDL82" i="35"/>
  <c r="WDQ82" i="35" l="1"/>
  <c r="WDS82" i="35"/>
  <c r="WDO82" i="35"/>
  <c r="WDT82" i="35" l="1"/>
  <c r="WDR82" i="35"/>
  <c r="WDV82" i="35"/>
  <c r="WDW82" i="35" l="1"/>
  <c r="WDU82" i="35"/>
  <c r="WDY82" i="35"/>
  <c r="WDX82" i="35" l="1"/>
  <c r="WDZ82" i="35"/>
  <c r="WEB82" i="35"/>
  <c r="WEA82" i="35" l="1"/>
  <c r="WEC82" i="35"/>
  <c r="WEE82" i="35"/>
  <c r="WED82" i="35" l="1"/>
  <c r="WEF82" i="35"/>
  <c r="WEH82" i="35"/>
  <c r="WEK82" i="35" l="1"/>
  <c r="WEI82" i="35"/>
  <c r="WEG82" i="35"/>
  <c r="WEL82" i="35" l="1"/>
  <c r="WEJ82" i="35"/>
  <c r="WEN82" i="35"/>
  <c r="WEQ82" i="35" l="1"/>
  <c r="WEO82" i="35"/>
  <c r="WEM82" i="35"/>
  <c r="WET82" i="35" l="1"/>
  <c r="WEP82" i="35"/>
  <c r="WER82" i="35"/>
  <c r="WEU82" i="35" l="1"/>
  <c r="WES82" i="35"/>
  <c r="WEW82" i="35"/>
  <c r="WEZ82" i="35" l="1"/>
  <c r="WEX82" i="35"/>
  <c r="WEV82" i="35"/>
  <c r="WFC82" i="35" l="1"/>
  <c r="WFA82" i="35"/>
  <c r="WEY82" i="35"/>
  <c r="WFD82" i="35" l="1"/>
  <c r="WFB82" i="35"/>
  <c r="WFF82" i="35"/>
  <c r="WFG82" i="35" l="1"/>
  <c r="WFI82" i="35"/>
  <c r="WFE82" i="35"/>
  <c r="WFJ82" i="35" l="1"/>
  <c r="WFL82" i="35"/>
  <c r="WFH82" i="35"/>
  <c r="WFM82" i="35" l="1"/>
  <c r="WFO82" i="35"/>
  <c r="WFK82" i="35"/>
  <c r="WFP82" i="35" l="1"/>
  <c r="WFN82" i="35"/>
  <c r="WFR82" i="35"/>
  <c r="WFS82" i="35" l="1"/>
  <c r="WFU82" i="35"/>
  <c r="WFQ82" i="35"/>
  <c r="WFV82" i="35" l="1"/>
  <c r="WFT82" i="35"/>
  <c r="WFX82" i="35"/>
  <c r="WFW82" i="35" l="1"/>
  <c r="WGA82" i="35"/>
  <c r="WFY82" i="35"/>
  <c r="WGB82" i="35" l="1"/>
  <c r="WFZ82" i="35"/>
  <c r="WGD82" i="35"/>
  <c r="WGE82" i="35" l="1"/>
  <c r="WGC82" i="35"/>
  <c r="WGG82" i="35"/>
  <c r="WGJ82" i="35" l="1"/>
  <c r="WGH82" i="35"/>
  <c r="WGF82" i="35"/>
  <c r="WGK82" i="35" l="1"/>
  <c r="WGM82" i="35"/>
  <c r="WGI82" i="35"/>
  <c r="WGL82" i="35" l="1"/>
  <c r="WGP82" i="35"/>
  <c r="WGN82" i="35"/>
  <c r="WGQ82" i="35" l="1"/>
  <c r="WGO82" i="35"/>
  <c r="WGS82" i="35"/>
  <c r="WGT82" i="35" l="1"/>
  <c r="WGV82" i="35"/>
  <c r="WGR82" i="35"/>
  <c r="WGY82" i="35" l="1"/>
  <c r="WGW82" i="35"/>
  <c r="WGU82" i="35"/>
  <c r="WGX82" i="35" l="1"/>
  <c r="WGZ82" i="35"/>
  <c r="WHB82" i="35"/>
  <c r="WHC82" i="35" l="1"/>
  <c r="WHE82" i="35"/>
  <c r="WHA82" i="35"/>
  <c r="WHD82" i="35" l="1"/>
  <c r="WHH82" i="35"/>
  <c r="WHF82" i="35"/>
  <c r="WHI82" i="35" l="1"/>
  <c r="WHK82" i="35"/>
  <c r="WHG82" i="35"/>
  <c r="WHL82" i="35" l="1"/>
  <c r="WHJ82" i="35"/>
  <c r="WHN82" i="35"/>
  <c r="WHO82" i="35" l="1"/>
  <c r="WHM82" i="35"/>
  <c r="WHQ82" i="35"/>
  <c r="WHR82" i="35" l="1"/>
  <c r="WHP82" i="35"/>
  <c r="WHT82" i="35"/>
  <c r="WHU82" i="35" l="1"/>
  <c r="WHS82" i="35"/>
  <c r="WHW82" i="35"/>
  <c r="WHX82" i="35" l="1"/>
  <c r="WHZ82" i="35"/>
  <c r="WHV82" i="35"/>
  <c r="WIA82" i="35" l="1"/>
  <c r="WHY82" i="35"/>
  <c r="WIC82" i="35"/>
  <c r="WID82" i="35" l="1"/>
  <c r="WIB82" i="35"/>
  <c r="WIF82" i="35"/>
  <c r="WIG82" i="35" l="1"/>
  <c r="WIE82" i="35"/>
  <c r="WII82" i="35"/>
  <c r="WIJ82" i="35" l="1"/>
  <c r="WIL82" i="35"/>
  <c r="WIH82" i="35"/>
  <c r="WIM82" i="35" l="1"/>
  <c r="WIO82" i="35"/>
  <c r="WIK82" i="35"/>
  <c r="WIP82" i="35" l="1"/>
  <c r="WIR82" i="35"/>
  <c r="WIN82" i="35"/>
  <c r="WIS82" i="35" l="1"/>
  <c r="WIQ82" i="35"/>
  <c r="WIU82" i="35"/>
  <c r="WIV82" i="35" l="1"/>
  <c r="WIT82" i="35"/>
  <c r="WIX82" i="35"/>
  <c r="WIY82" i="35" l="1"/>
  <c r="WIW82" i="35"/>
  <c r="WJA82" i="35"/>
  <c r="WJB82" i="35" l="1"/>
  <c r="WJD82" i="35"/>
  <c r="WIZ82" i="35"/>
  <c r="WJE82" i="35" l="1"/>
  <c r="WJG82" i="35"/>
  <c r="WJC82" i="35"/>
  <c r="WJH82" i="35" l="1"/>
  <c r="WJJ82" i="35"/>
  <c r="WJF82" i="35"/>
  <c r="WJI82" i="35" l="1"/>
  <c r="WJM82" i="35"/>
  <c r="WJK82" i="35"/>
  <c r="WJN82" i="35" l="1"/>
  <c r="WJL82" i="35"/>
  <c r="WJP82" i="35"/>
  <c r="WJQ82" i="35" l="1"/>
  <c r="WJS82" i="35"/>
  <c r="WJO82" i="35"/>
  <c r="WJV82" i="35" l="1"/>
  <c r="WJT82" i="35"/>
  <c r="WJR82" i="35"/>
  <c r="WJU82" i="35" l="1"/>
  <c r="WJW82" i="35"/>
  <c r="WJY82" i="35"/>
  <c r="WJZ82" i="35" l="1"/>
  <c r="WKB82" i="35"/>
  <c r="WJX82" i="35"/>
  <c r="WKA82" i="35" l="1"/>
  <c r="WKE82" i="35"/>
  <c r="WKC82" i="35"/>
  <c r="WKF82" i="35" l="1"/>
  <c r="WKH82" i="35"/>
  <c r="WKD82" i="35"/>
  <c r="WKI82" i="35" l="1"/>
  <c r="WKG82" i="35"/>
  <c r="WKK82" i="35"/>
  <c r="WKN82" i="35" l="1"/>
  <c r="WKL82" i="35"/>
  <c r="WKJ82" i="35"/>
  <c r="WKO82" i="35" l="1"/>
  <c r="WKM82" i="35"/>
  <c r="WKQ82" i="35"/>
  <c r="WKR82" i="35" l="1"/>
  <c r="WKP82" i="35"/>
  <c r="WKT82" i="35"/>
  <c r="WKU82" i="35" l="1"/>
  <c r="WKS82" i="35"/>
  <c r="WKW82" i="35"/>
  <c r="WKX82" i="35" l="1"/>
  <c r="WKV82" i="35"/>
  <c r="WKZ82" i="35"/>
  <c r="WLA82" i="35" l="1"/>
  <c r="WLC82" i="35"/>
  <c r="WKY82" i="35"/>
  <c r="WLB82" i="35" l="1"/>
  <c r="WLD82" i="35"/>
  <c r="WLF82" i="35"/>
  <c r="WLE82" i="35" l="1"/>
  <c r="WLG82" i="35"/>
  <c r="WLI82" i="35"/>
  <c r="WLJ82" i="35" l="1"/>
  <c r="WLL82" i="35"/>
  <c r="WLH82" i="35"/>
  <c r="WLM82" i="35" l="1"/>
  <c r="WLK82" i="35"/>
  <c r="WLO82" i="35"/>
  <c r="WLP82" i="35" l="1"/>
  <c r="WLR82" i="35"/>
  <c r="WLN82" i="35"/>
  <c r="WLS82" i="35" l="1"/>
  <c r="WLU82" i="35"/>
  <c r="WLQ82" i="35"/>
  <c r="WLT82" i="35" l="1"/>
  <c r="WLV82" i="35"/>
  <c r="WLX82" i="35"/>
  <c r="WLY82" i="35" l="1"/>
  <c r="WLW82" i="35"/>
  <c r="WMA82" i="35"/>
  <c r="WMB82" i="35" l="1"/>
  <c r="WMD82" i="35"/>
  <c r="WLZ82" i="35"/>
  <c r="WME82" i="35" l="1"/>
  <c r="WMC82" i="35"/>
  <c r="WMG82" i="35"/>
  <c r="WMF82" i="35" l="1"/>
  <c r="WMH82" i="35"/>
  <c r="WMJ82" i="35"/>
  <c r="WMK82" i="35" l="1"/>
  <c r="WMI82" i="35"/>
  <c r="WMM82" i="35"/>
  <c r="WML82" i="35" l="1"/>
  <c r="WMP82" i="35"/>
  <c r="WMN82" i="35"/>
  <c r="WMQ82" i="35" l="1"/>
  <c r="WMS82" i="35"/>
  <c r="WMO82" i="35"/>
  <c r="WMT82" i="35" l="1"/>
  <c r="WMV82" i="35"/>
  <c r="WMR82" i="35"/>
  <c r="WMY82" i="35" l="1"/>
  <c r="WMW82" i="35"/>
  <c r="WMU82" i="35"/>
  <c r="WMZ82" i="35" l="1"/>
  <c r="WMX82" i="35"/>
  <c r="WNB82" i="35"/>
  <c r="WNC82" i="35" l="1"/>
  <c r="WNA82" i="35"/>
  <c r="WNE82" i="35"/>
  <c r="WNF82" i="35" l="1"/>
  <c r="WND82" i="35"/>
  <c r="WNH82" i="35"/>
  <c r="WNI82" i="35" l="1"/>
  <c r="WNK82" i="35"/>
  <c r="WNG82" i="35"/>
  <c r="WNN82" i="35" l="1"/>
  <c r="WNL82" i="35"/>
  <c r="WNJ82" i="35"/>
  <c r="WNM82" i="35" l="1"/>
  <c r="WNO82" i="35"/>
  <c r="WNQ82" i="35"/>
  <c r="WNR82" i="35" l="1"/>
  <c r="WNT82" i="35"/>
  <c r="WNP82" i="35"/>
  <c r="WNU82" i="35" l="1"/>
  <c r="WNW82" i="35"/>
  <c r="WNS82" i="35"/>
  <c r="WNX82" i="35" l="1"/>
  <c r="WNZ82" i="35"/>
  <c r="WNV82" i="35"/>
  <c r="WOA82" i="35" l="1"/>
  <c r="WOC82" i="35"/>
  <c r="WNY82" i="35"/>
  <c r="WOF82" i="35" l="1"/>
  <c r="WOB82" i="35"/>
  <c r="WOD82" i="35"/>
  <c r="WOG82" i="35" l="1"/>
  <c r="WOE82" i="35"/>
  <c r="WOI82" i="35"/>
  <c r="WOJ82" i="35" l="1"/>
  <c r="WOH82" i="35"/>
  <c r="WOL82" i="35"/>
  <c r="WOO82" i="35" l="1"/>
  <c r="WOM82" i="35"/>
  <c r="WOK82" i="35"/>
  <c r="WOP82" i="35" l="1"/>
  <c r="WON82" i="35"/>
  <c r="WOR82" i="35"/>
  <c r="WOS82" i="35" l="1"/>
  <c r="WOQ82" i="35"/>
  <c r="WOU82" i="35"/>
  <c r="WOT82" i="35" l="1"/>
  <c r="WOV82" i="35"/>
  <c r="WOX82" i="35"/>
  <c r="WOY82" i="35" l="1"/>
  <c r="WOW82" i="35"/>
  <c r="WPA82" i="35"/>
  <c r="WPB82" i="35" l="1"/>
  <c r="WPD82" i="35"/>
  <c r="WOZ82" i="35"/>
  <c r="WPE82" i="35" l="1"/>
  <c r="WPC82" i="35"/>
  <c r="WPG82" i="35"/>
  <c r="WPJ82" i="35" l="1"/>
  <c r="WPH82" i="35"/>
  <c r="WPF82" i="35"/>
  <c r="WPK82" i="35" l="1"/>
  <c r="WPI82" i="35"/>
  <c r="WPM82" i="35"/>
  <c r="WPL82" i="35" l="1"/>
  <c r="WPN82" i="35"/>
  <c r="WPP82" i="35"/>
  <c r="WPQ82" i="35" l="1"/>
  <c r="WPO82" i="35"/>
  <c r="WPS82" i="35"/>
  <c r="WPT82" i="35" l="1"/>
  <c r="WPR82" i="35"/>
  <c r="WPV82" i="35"/>
  <c r="WPW82" i="35" l="1"/>
  <c r="WPY82" i="35"/>
  <c r="WPU82" i="35"/>
  <c r="WPZ82" i="35" l="1"/>
  <c r="WQB82" i="35"/>
  <c r="WPX82" i="35"/>
  <c r="WQA82" i="35" l="1"/>
  <c r="WQC82" i="35"/>
  <c r="WQE82" i="35"/>
  <c r="WQF82" i="35" l="1"/>
  <c r="WQD82" i="35"/>
  <c r="WQH82" i="35"/>
  <c r="WQI82" i="35" l="1"/>
  <c r="WQK82" i="35"/>
  <c r="WQG82" i="35"/>
  <c r="WQL82" i="35" l="1"/>
  <c r="WQN82" i="35"/>
  <c r="WQJ82" i="35"/>
  <c r="WQM82" i="35" l="1"/>
  <c r="WQO82" i="35"/>
  <c r="WQQ82" i="35"/>
  <c r="WQR82" i="35" l="1"/>
  <c r="WQP82" i="35"/>
  <c r="WQT82" i="35"/>
  <c r="WQU82" i="35" l="1"/>
  <c r="WQW82" i="35"/>
  <c r="WQS82" i="35"/>
  <c r="WQX82" i="35" l="1"/>
  <c r="WQZ82" i="35"/>
  <c r="WQV82" i="35"/>
  <c r="WRC82" i="35" l="1"/>
  <c r="WRA82" i="35"/>
  <c r="WQY82" i="35"/>
  <c r="WRD82" i="35" l="1"/>
  <c r="WRF82" i="35"/>
  <c r="WRB82" i="35"/>
  <c r="WRG82" i="35" l="1"/>
  <c r="WRE82" i="35"/>
  <c r="WRI82" i="35"/>
  <c r="WRJ82" i="35" l="1"/>
  <c r="WRH82" i="35"/>
  <c r="WRL82" i="35"/>
  <c r="WRM82" i="35" l="1"/>
  <c r="WRK82" i="35"/>
  <c r="WRO82" i="35"/>
  <c r="WRP82" i="35" l="1"/>
  <c r="WRN82" i="35"/>
  <c r="WRR82" i="35"/>
  <c r="WRQ82" i="35" l="1"/>
  <c r="WRS82" i="35"/>
  <c r="WRU82" i="35"/>
  <c r="WRT82" i="35" l="1"/>
  <c r="WRX82" i="35"/>
  <c r="WRV82" i="35"/>
  <c r="WRW82" i="35" l="1"/>
  <c r="WSA82" i="35"/>
  <c r="WRY82" i="35"/>
  <c r="WSB82" i="35" l="1"/>
  <c r="WRZ82" i="35"/>
  <c r="WSD82" i="35"/>
  <c r="WSE82" i="35" l="1"/>
  <c r="WSC82" i="35"/>
  <c r="WSG82" i="35"/>
  <c r="WSJ82" i="35" l="1"/>
  <c r="WSF82" i="35"/>
  <c r="WSH82" i="35"/>
  <c r="WSI82" i="35" l="1"/>
  <c r="WSK82" i="35"/>
  <c r="WSM82" i="35"/>
  <c r="WSP82" i="35" l="1"/>
  <c r="WSN82" i="35"/>
  <c r="WSL82" i="35"/>
  <c r="WSS82" i="35" l="1"/>
  <c r="WSO82" i="35"/>
  <c r="WSQ82" i="35"/>
  <c r="WST82" i="35" l="1"/>
  <c r="WSR82" i="35"/>
  <c r="WSV82" i="35"/>
  <c r="WSW82" i="35" l="1"/>
  <c r="WSU82" i="35"/>
  <c r="WSY82" i="35"/>
  <c r="WTB82" i="35" l="1"/>
  <c r="WSZ82" i="35"/>
  <c r="WSX82" i="35"/>
  <c r="WTC82" i="35" l="1"/>
  <c r="WTA82" i="35"/>
  <c r="WTE82" i="35"/>
  <c r="WTF82" i="35" l="1"/>
  <c r="WTD82" i="35"/>
  <c r="WTH82" i="35"/>
  <c r="WTG82" i="35" l="1"/>
  <c r="WTI82" i="35"/>
  <c r="WTK82" i="35"/>
  <c r="WTN82" i="35" l="1"/>
  <c r="WTL82" i="35"/>
  <c r="WTJ82" i="35"/>
  <c r="WTM82" i="35" l="1"/>
  <c r="WTO82" i="35"/>
  <c r="WTQ82" i="35"/>
  <c r="WTT82" i="35" l="1"/>
  <c r="WTR82" i="35"/>
  <c r="WTP82" i="35"/>
  <c r="WTU82" i="35" l="1"/>
  <c r="WTS82" i="35"/>
  <c r="WTW82" i="35"/>
  <c r="WTZ82" i="35" l="1"/>
  <c r="WTX82" i="35"/>
  <c r="WTV82" i="35"/>
  <c r="WUA82" i="35" l="1"/>
  <c r="WTY82" i="35"/>
  <c r="WUC82" i="35"/>
  <c r="WUD82" i="35" l="1"/>
  <c r="WUF82" i="35"/>
  <c r="WUB82" i="35"/>
  <c r="WUG82" i="35" l="1"/>
  <c r="WUE82" i="35"/>
  <c r="WUI82" i="35"/>
  <c r="WUL82" i="35" l="1"/>
  <c r="WUJ82" i="35"/>
  <c r="WUH82" i="35"/>
  <c r="WUM82" i="35" l="1"/>
  <c r="WUO82" i="35"/>
  <c r="WUK82" i="35"/>
  <c r="WUR82" i="35" l="1"/>
  <c r="WUP82" i="35"/>
  <c r="WUN82" i="35"/>
  <c r="WUS82" i="35" l="1"/>
  <c r="WUQ82" i="35"/>
  <c r="WUU82" i="35"/>
  <c r="WUV82" i="35" l="1"/>
  <c r="WUX82" i="35"/>
  <c r="WUT82" i="35"/>
  <c r="WUY82" i="35" l="1"/>
  <c r="WUW82" i="35"/>
  <c r="WVA82" i="35"/>
  <c r="WVB82" i="35" l="1"/>
  <c r="WUZ82" i="35"/>
  <c r="WVD82" i="35"/>
  <c r="WVE82" i="35" l="1"/>
  <c r="WVG82" i="35"/>
  <c r="WVC82" i="35"/>
  <c r="WVJ82" i="35" l="1"/>
  <c r="WVH82" i="35"/>
  <c r="WVF82" i="35"/>
  <c r="WVK82" i="35" l="1"/>
  <c r="WVM82" i="35"/>
  <c r="WVI82" i="35"/>
  <c r="WVN82" i="35" l="1"/>
  <c r="WVL82" i="35"/>
  <c r="WVP82" i="35"/>
  <c r="WVQ82" i="35" l="1"/>
  <c r="WVO82" i="35"/>
  <c r="WVS82" i="35"/>
  <c r="WVT82" i="35" l="1"/>
  <c r="WVV82" i="35"/>
  <c r="WVR82" i="35"/>
  <c r="WVY82" i="35" l="1"/>
  <c r="WVW82" i="35"/>
  <c r="WVU82" i="35"/>
  <c r="WVX82" i="35" l="1"/>
  <c r="WWB82" i="35"/>
  <c r="WVZ82" i="35"/>
  <c r="WWC82" i="35" l="1"/>
  <c r="WWA82" i="35"/>
  <c r="WWE82" i="35"/>
  <c r="WWH82" i="35" l="1"/>
  <c r="WWD82" i="35"/>
  <c r="WWF82" i="35"/>
  <c r="WWK82" i="35" l="1"/>
  <c r="WWI82" i="35"/>
  <c r="WWG82" i="35"/>
  <c r="WWN82" i="35" l="1"/>
  <c r="WWL82" i="35"/>
  <c r="WWJ82" i="35"/>
  <c r="WWQ82" i="35" l="1"/>
  <c r="WWM82" i="35"/>
  <c r="WWO82" i="35"/>
  <c r="WWR82" i="35" l="1"/>
  <c r="WWT82" i="35"/>
  <c r="WWP82" i="35"/>
  <c r="WWU82" i="35" l="1"/>
  <c r="WWS82" i="35"/>
  <c r="WWW82" i="35"/>
  <c r="WWZ82" i="35" l="1"/>
  <c r="WWX82" i="35"/>
  <c r="WWV82" i="35"/>
  <c r="WXA82" i="35" l="1"/>
  <c r="WXC82" i="35"/>
  <c r="WWY82" i="35"/>
  <c r="WXF82" i="35" l="1"/>
  <c r="WXD82" i="35"/>
  <c r="WXB82" i="35"/>
  <c r="WXG82" i="35" l="1"/>
  <c r="WXI82" i="35"/>
  <c r="WXE82" i="35"/>
  <c r="WXL82" i="35" l="1"/>
  <c r="WXJ82" i="35"/>
  <c r="WXH82" i="35"/>
  <c r="WXO82" i="35" l="1"/>
  <c r="WXM82" i="35"/>
  <c r="WXK82" i="35"/>
  <c r="WXN82" i="35" l="1"/>
  <c r="WXR82" i="35"/>
  <c r="WXP82" i="35"/>
  <c r="WXS82" i="35" l="1"/>
  <c r="WXU82" i="35"/>
  <c r="WXQ82" i="35"/>
  <c r="WXT82" i="35" l="1"/>
  <c r="WXX82" i="35"/>
  <c r="WXV82" i="35"/>
  <c r="WYA82" i="35" l="1"/>
  <c r="WXY82" i="35"/>
  <c r="WXW82" i="35"/>
  <c r="WYB82" i="35" l="1"/>
  <c r="WYD82" i="35"/>
  <c r="WXZ82" i="35"/>
  <c r="WYG82" i="35" l="1"/>
  <c r="WYC82" i="35"/>
  <c r="WYE82" i="35"/>
  <c r="WYJ82" i="35" l="1"/>
  <c r="WYF82" i="35"/>
  <c r="WYH82" i="35"/>
  <c r="WYK82" i="35" l="1"/>
  <c r="WYI82" i="35"/>
  <c r="WYM82" i="35"/>
  <c r="WYP82" i="35" l="1"/>
  <c r="WYN82" i="35"/>
  <c r="WYL82" i="35"/>
  <c r="WYQ82" i="35" l="1"/>
  <c r="WYO82" i="35"/>
  <c r="WYS82" i="35"/>
  <c r="WYT82" i="35" l="1"/>
  <c r="WYR82" i="35"/>
  <c r="WYV82" i="35"/>
  <c r="WYW82" i="35" l="1"/>
  <c r="WYY82" i="35"/>
  <c r="WYU82" i="35"/>
  <c r="WZB82" i="35" l="1"/>
  <c r="WYZ82" i="35"/>
  <c r="WYX82" i="35"/>
  <c r="WZA82" i="35" l="1"/>
  <c r="WZC82" i="35"/>
  <c r="WZE82" i="35"/>
  <c r="WZF82" i="35" l="1"/>
  <c r="WZH82" i="35"/>
  <c r="WZD82" i="35"/>
  <c r="WZI82" i="35" l="1"/>
  <c r="WZG82" i="35"/>
  <c r="WZK82" i="35"/>
  <c r="WZN82" i="35" l="1"/>
  <c r="WZL82" i="35"/>
  <c r="WZJ82" i="35"/>
  <c r="WZO82" i="35" l="1"/>
  <c r="WZM82" i="35"/>
  <c r="WZQ82" i="35"/>
  <c r="WZR82" i="35" l="1"/>
  <c r="WZT82" i="35"/>
  <c r="WZP82" i="35"/>
  <c r="WZU82" i="35" l="1"/>
  <c r="WZS82" i="35"/>
  <c r="WZW82" i="35"/>
  <c r="WZZ82" i="35" l="1"/>
  <c r="WZX82" i="35"/>
  <c r="WZV82" i="35"/>
  <c r="XAA82" i="35" l="1"/>
  <c r="WZY82" i="35"/>
  <c r="XAC82" i="35"/>
  <c r="XAD82" i="35" l="1"/>
  <c r="XAB82" i="35"/>
  <c r="XAF82" i="35"/>
  <c r="XAI82" i="35" l="1"/>
  <c r="XAG82" i="35"/>
  <c r="XAE82" i="35"/>
  <c r="XAH82" i="35" l="1"/>
  <c r="XAJ82" i="35"/>
  <c r="XAL82" i="35"/>
  <c r="XAM82" i="35" l="1"/>
  <c r="XAK82" i="35"/>
  <c r="XAO82" i="35"/>
  <c r="XAP82" i="35" l="1"/>
  <c r="XAN82" i="35"/>
  <c r="XAR82" i="35"/>
  <c r="XAS82" i="35" l="1"/>
  <c r="XAQ82" i="35"/>
  <c r="XAU82" i="35"/>
  <c r="XAX82" i="35" l="1"/>
  <c r="XAV82" i="35"/>
  <c r="XAT82" i="35"/>
  <c r="XAW82" i="35" l="1"/>
  <c r="XAY82" i="35"/>
  <c r="XBA82" i="35"/>
  <c r="XAZ82" i="35" l="1"/>
  <c r="XBD82" i="35"/>
  <c r="XBB82" i="35"/>
  <c r="XBE82" i="35" l="1"/>
  <c r="XBG82" i="35"/>
  <c r="XBC82" i="35"/>
  <c r="XBJ82" i="35" l="1"/>
  <c r="XBH82" i="35"/>
  <c r="XBF82" i="35"/>
  <c r="XBK82" i="35" l="1"/>
  <c r="XBI82" i="35"/>
  <c r="XBM82" i="35"/>
  <c r="XBN82" i="35" l="1"/>
  <c r="XBP82" i="35"/>
  <c r="XBL82" i="35"/>
  <c r="XBS82" i="35" l="1"/>
  <c r="XBQ82" i="35"/>
  <c r="XBO82" i="35"/>
  <c r="XBT82" i="35" l="1"/>
  <c r="XBR82" i="35"/>
  <c r="XBV82" i="35"/>
  <c r="XBW82" i="35" l="1"/>
  <c r="XBU82" i="35"/>
  <c r="XBY82" i="35"/>
  <c r="XBZ82" i="35" l="1"/>
  <c r="XCB82" i="35"/>
  <c r="XBX82" i="35"/>
  <c r="XCC82" i="35" l="1"/>
  <c r="XCA82" i="35"/>
  <c r="XCE82" i="35"/>
  <c r="XCF82" i="35" l="1"/>
  <c r="XCD82" i="35"/>
  <c r="XCH82" i="35"/>
  <c r="XCI82" i="35" l="1"/>
  <c r="XCG82" i="35"/>
  <c r="XCK82" i="35"/>
  <c r="XCL82" i="35" l="1"/>
  <c r="XCJ82" i="35"/>
  <c r="XCN82" i="35"/>
  <c r="XCO82" i="35" l="1"/>
  <c r="XCQ82" i="35"/>
  <c r="XCM82" i="35"/>
  <c r="XCR82" i="35" l="1"/>
  <c r="XCP82" i="35"/>
  <c r="XCT82" i="35"/>
  <c r="XCU82" i="35" l="1"/>
  <c r="XCW82" i="35"/>
  <c r="XCS82" i="35"/>
  <c r="XCX82" i="35" l="1"/>
  <c r="XCV82" i="35"/>
  <c r="XCZ82" i="35"/>
  <c r="XDA82" i="35" l="1"/>
  <c r="XDC82" i="35"/>
  <c r="XCY82" i="35"/>
  <c r="XDD82" i="35" l="1"/>
  <c r="XDB82" i="35"/>
  <c r="XDF82" i="35"/>
  <c r="XDG82" i="35" l="1"/>
  <c r="XDE82" i="35"/>
  <c r="XDI82" i="35"/>
  <c r="XDJ82" i="35" l="1"/>
  <c r="XDH82" i="35"/>
  <c r="XDL82" i="35"/>
  <c r="XDO82" i="35" l="1"/>
  <c r="XDM82" i="35"/>
  <c r="XDK82" i="35"/>
  <c r="XDR82" i="35" l="1"/>
  <c r="XDP82" i="35"/>
  <c r="XDN82" i="35"/>
  <c r="XDS82" i="35" l="1"/>
  <c r="XDQ82" i="35"/>
  <c r="XDU82" i="35"/>
  <c r="XDV82" i="35" l="1"/>
  <c r="XDX82" i="35"/>
  <c r="XDT82" i="35"/>
  <c r="XEA82" i="35" l="1"/>
  <c r="XDY82" i="35"/>
  <c r="XDW82" i="35"/>
  <c r="XEB82" i="35" l="1"/>
  <c r="XED82" i="35"/>
  <c r="XDZ82" i="35"/>
  <c r="XEE82" i="35" l="1"/>
  <c r="XEC82" i="35"/>
  <c r="XEG82" i="35"/>
  <c r="XEH82" i="35" l="1"/>
  <c r="XEJ82" i="35"/>
  <c r="XEF82" i="35"/>
  <c r="XEK82" i="35" l="1"/>
  <c r="XEI82" i="35"/>
  <c r="XEM82" i="35"/>
  <c r="XEN82" i="35" l="1"/>
  <c r="XEP82" i="35"/>
  <c r="XEL82" i="35"/>
  <c r="XEQ82" i="35" l="1"/>
  <c r="XEO82" i="35"/>
  <c r="XES82" i="35"/>
  <c r="XET82" i="35" l="1"/>
  <c r="XEV82" i="35"/>
  <c r="XER82" i="35"/>
  <c r="XEY82" i="35" l="1"/>
  <c r="XEW82" i="35"/>
  <c r="XEU82" i="35"/>
  <c r="XEZ82" i="35" l="1"/>
  <c r="XEX82" i="35"/>
  <c r="XFB82" i="35"/>
  <c r="XFC82" i="35" l="1"/>
  <c r="XFA82" i="35"/>
  <c r="XFD82"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tc={9957BDAB-92FF-49FF-8D85-79D0273A4702}</author>
    <author>tc={2FE797D4-41F5-4F5F-B94E-FACBF1CA2654}</author>
  </authors>
  <commentList>
    <comment ref="S73" authorId="0" shapeId="0" xr:uid="{9957BDAB-92FF-49FF-8D85-79D0273A4702}">
      <text>
        <t>[Threaded comment]
Your version of Excel allows you to read this threaded comment; however, any edits to it will get removed if the file is opened in a newer version of Excel. Learn more: https://go.microsoft.com/fwlink/?linkid=870924
Comment:
    VÄM oli sisse arvestanud juba 2023 esitatava konkurentsipõhise TA taotluse, mis on miinusmärgiga pandud järgmiselt: 2024 400 000, 2025-2027 417 500 eurot, selle võrra väheneb VÄM eelarve Tasse. 2027 on lisaks maha võetud 1 082 500 eurot, kuna 2022 a konkurentsipõhine TA taotlus rahastati 2026 aastani.</t>
      </text>
    </comment>
    <comment ref="F104" authorId="1" shapeId="0" xr:uid="{2FE797D4-41F5-4F5F-B94E-FACBF1CA2654}">
      <text>
        <t>[Threaded comment]
Your version of Excel allows you to read this threaded comment; however, any edits to it will get removed if the file is opened in a newer version of Excel. Learn more: https://go.microsoft.com/fwlink/?linkid=870924
Comment:
    Siin RE osas küsimus, et: kas need tulevad MKMi raamatupidamisest välja - et ei loeks topelt!!!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tc={CEF742E0-ECAE-4BE1-AEBF-6415A89DE6B8}</author>
    <author>Raili Allmäe</author>
  </authors>
  <commentList>
    <comment ref="H13" authorId="0" shapeId="0" xr:uid="{CEF742E0-ECAE-4BE1-AEBF-6415A89DE6B8}">
      <text>
        <t>[Threaded comment]
Your version of Excel allows you to read this threaded comment; however, any edits to it will get removed if the file is opened in a newer version of Excel. Learn more: https://go.microsoft.com/fwlink/?linkid=870924
Comment:
    Siin RE osas küsimus, et: kas need tulevad MKMi raamatupidamisest välja - et ei loeks topelt!!!</t>
      </text>
    </comment>
    <comment ref="F84" authorId="1" shapeId="0" xr:uid="{C43B68F5-801F-401F-90E0-2B2118E955FA}">
      <text>
        <r>
          <rPr>
            <b/>
            <sz val="9"/>
            <color indexed="81"/>
            <rFont val="Segoe UI"/>
            <family val="2"/>
            <charset val="186"/>
          </rPr>
          <t>Raili Allmäe:</t>
        </r>
        <r>
          <rPr>
            <sz val="9"/>
            <color indexed="81"/>
            <rFont val="Segoe UI"/>
            <family val="2"/>
            <charset val="186"/>
          </rPr>
          <t xml:space="preserve">
</t>
        </r>
      </text>
    </comment>
  </commentList>
</comments>
</file>

<file path=xl/sharedStrings.xml><?xml version="1.0" encoding="utf-8"?>
<sst xmlns="http://schemas.openxmlformats.org/spreadsheetml/2006/main" count="7059" uniqueCount="803">
  <si>
    <t>Asutus</t>
  </si>
  <si>
    <t>Tulemusvaldkond</t>
  </si>
  <si>
    <t>Programm</t>
  </si>
  <si>
    <t>TAI tegevuse nimetus</t>
  </si>
  <si>
    <t>TAI tegevuse täpsem kirjeldus ja selgitus</t>
  </si>
  <si>
    <t>Rahastamisallikas</t>
  </si>
  <si>
    <t>Toetuse saaja</t>
  </si>
  <si>
    <t>TAI kulude määratlus</t>
  </si>
  <si>
    <t>2021
(kulud)</t>
  </si>
  <si>
    <t>2022
(kulud)</t>
  </si>
  <si>
    <t>2023 
(kulud)</t>
  </si>
  <si>
    <t>2024 
(eelarve)</t>
  </si>
  <si>
    <t>2025 
(eelarve)</t>
  </si>
  <si>
    <t>2026 
(eelarve)</t>
  </si>
  <si>
    <t>2027 
(eelarve)</t>
  </si>
  <si>
    <t>2028 
(eelarve)</t>
  </si>
  <si>
    <t>2024-2028 
kokku</t>
  </si>
  <si>
    <t>GBAORD kategooria</t>
  </si>
  <si>
    <t>Märkused</t>
  </si>
  <si>
    <t>Lähetuvalt tegevuspõhise riigieelarve (TERE) tulemusvaldkonnast</t>
  </si>
  <si>
    <t>Määratleda, kas tegemist on TA kulu, TA-d toetava kulu või I kuluga</t>
  </si>
  <si>
    <t>Kuvatud on eelmisel aastal sisestatud summad, mis tuleb üle vaadata</t>
  </si>
  <si>
    <t>Antud aastaks RE-s ja RES-is asutuse jaoks olemasolevad eelarvelised vahendid. Kuvatud on eelmisel aastal sisestatud summad, mis tuleb üle vaadata.</t>
  </si>
  <si>
    <t>Antud aastaks RE-s ja RES-is asutuse jaoks olemasolevad eelarvelised vahendid. Esimest korda lisatav info</t>
  </si>
  <si>
    <r>
      <rPr>
        <u/>
        <sz val="11"/>
        <color theme="1"/>
        <rFont val="Calibri Light"/>
        <family val="2"/>
        <charset val="186"/>
      </rPr>
      <t>Täita ainult 2023. a kulude kohta.</t>
    </r>
    <r>
      <rPr>
        <sz val="11"/>
        <color theme="1"/>
        <rFont val="Calibri Light"/>
        <family val="2"/>
        <charset val="186"/>
      </rPr>
      <t xml:space="preserve"> Kuvatud on eelmisel aastal sisestatud info.</t>
    </r>
  </si>
  <si>
    <t>Justiitsministeerium</t>
  </si>
  <si>
    <t>Õigusriik</t>
  </si>
  <si>
    <t>Usaldusväärne ja tulemuslik õigusruum 2022 - 2025</t>
  </si>
  <si>
    <t>Ministeeriumi vastutusvaldkondadele vajaliku teadus- ja arendustegevuse toetamine</t>
  </si>
  <si>
    <t>TÜ toetus</t>
  </si>
  <si>
    <t>RE</t>
  </si>
  <si>
    <t>erinevad osapooled</t>
  </si>
  <si>
    <t>TA kulu</t>
  </si>
  <si>
    <t>13. Üldine teadmiste edendamine/arendamine: TAT rahastatud teistest allikatest kui GUF</t>
  </si>
  <si>
    <t>Riigiõiguse Sihtkapitali tegevustoetus</t>
  </si>
  <si>
    <t>TA toetav kulu</t>
  </si>
  <si>
    <t>Õiguspoliitika valdkonna teadustööde võistlus</t>
  </si>
  <si>
    <t>HTM 12.12.2022 käskkirja nr 341 punkt 18 alusel JuM-i eripreemiad 4x750€ (tulumaksuvabad).</t>
  </si>
  <si>
    <t>Toetus SA-le Iuridicum õigusajakirja Juridica eriväljaande Juridica International avaldamiskulude katteks</t>
  </si>
  <si>
    <t>Eesti Rahvusraamatukogu toetamine õigusteadusliku andmebaasi Beck-Online litsentsi ostmisel</t>
  </si>
  <si>
    <t>Seda toetust alates 2022. aastast enam ei maksta, palume edaspidi tabelist välja jätta.</t>
  </si>
  <si>
    <t xml:space="preserve">Analüüs Euroopa Liidu esindushagide direktiivi Eesti õigusesse ülevõtmise kohta </t>
  </si>
  <si>
    <t>SF 2014 - 2020</t>
  </si>
  <si>
    <t>11. Poliitilised ja sotsiaalsed süsteemid, struktuurid ja protsessid</t>
  </si>
  <si>
    <t>Analüüsi maksumusest 85% tasuti Euroopa Sotsiaalfondist rahastatava ühtekuuluvuspoliitika fondide rakenduskava 2014–2020 prioriteetse suuna 12 „Haldusvõimekus“ meetme 12.2 „Poliitikakujundamise kvaliteedi arendamine“ projektist "Õigusloome arendamine"</t>
  </si>
  <si>
    <t>JM osa 15% lepingu maksumusest</t>
  </si>
  <si>
    <t xml:space="preserve">Vee taaskasutuse õigusanalüüs </t>
  </si>
  <si>
    <t>Analüüsi maksumusest 85% tasuti Euroopa Sotsiaalfondist rahastatava ühtekuuluvuspoliitika fondide rakenduskava 2014–2020 prioriteetse suuna 12 „Haldusvõimekus“ meetme 12.2 „Poliitikakujundamise kvaliteedi arendamine“ projektist "Õigusloome arendamine"ja 15% maksumusest tasus KeM</t>
  </si>
  <si>
    <t xml:space="preserve">Analüüs tööstusomandi esemete pantimise regulatsiooni kohta Eestis </t>
  </si>
  <si>
    <t xml:space="preserve">Autoriõiguse hariduserandite kasutamise ulatuse uuring </t>
  </si>
  <si>
    <t xml:space="preserve">Varjupaigaõiguse analüüs </t>
  </si>
  <si>
    <t>Uuringute ja analüüside tellimine</t>
  </si>
  <si>
    <t xml:space="preserve">Teadusuuring „Kriminaalhooldusaluste asukoha ning suhtlemispiirangutega seotud kontrollnõuete ja kohustuste täitmist jälgiva mobiilirakenduse algoritmide arendus ja testimine" </t>
  </si>
  <si>
    <t xml:space="preserve">Teadusuuring „Vanglast, kriminaalhooldusest ja kinnisest lasteasutusest lahkunud noorte edasise toimetuleku ja retsidiivsuse monitooring“ </t>
  </si>
  <si>
    <t>Noorte õigusrikkujate uuring Justiitsministeeriumile</t>
  </si>
  <si>
    <t>Muu välisabi</t>
  </si>
  <si>
    <t>Norra ja Euroopa Majanduspiirkonna toetus</t>
  </si>
  <si>
    <t xml:space="preserve">ETAG vahendatav toetus RITA2 uuring "Noorte õigusrikkujate uuring: hindamine, reageerimine ja kohtlemine" </t>
  </si>
  <si>
    <t>Alaealistele õigusrikkujatele mõeldud lühisekkumiste analüüs</t>
  </si>
  <si>
    <t>Mobiilne sekkumine õigusrikkujatele</t>
  </si>
  <si>
    <t xml:space="preserve">ETAG vahendatav toetus RITA2 raames tellitud uuring "Õigusrikkujatele suunatud mobiilsete vaimse tervise alaste sekkumiste analüüs" </t>
  </si>
  <si>
    <t xml:space="preserve">JM osa uuringust "Õigusrikkujatele suunatud mobiilsete vaimse tervise alaste sekkumiste analüüs" </t>
  </si>
  <si>
    <t>Sanktsiooni mõjude ja menetluse mõjude uuring (Karistuste mõju: õigusrikkuja vaade)</t>
  </si>
  <si>
    <t>Norra ja Euroopa Majanduspiirkonna toetusest 74% lepingu kogumaksumusest</t>
  </si>
  <si>
    <t>JM osa 26% lepingu kogumaksumusest</t>
  </si>
  <si>
    <t>Probleemse seksuaalkäitumisega noorte mõjutamine kriminaaljustiitssüsteemis</t>
  </si>
  <si>
    <t>Vägivalda pealt näinud laste ohvritena käsitlemise regulatsiooni ja praktika analüüs (Laps perevägivalla pealtnägijana)</t>
  </si>
  <si>
    <t>Norra ja Euroopa Majanduspiirkonna toetused</t>
  </si>
  <si>
    <t>Alaealiste õigusrikkumiste leviku uuring (ISRD-4)</t>
  </si>
  <si>
    <t xml:space="preserve">Kuriteo-ohvriuuring </t>
  </si>
  <si>
    <t>Kriminaalstatistika (aasta) analüüs</t>
  </si>
  <si>
    <t xml:space="preserve">Kolme sihtrühma korruptsiooniuuring </t>
  </si>
  <si>
    <t>SF 2021 - 2027</t>
  </si>
  <si>
    <t>ISF.1.03.23-0007 vahendid 65 000 (maksumus km-ga 78 000 eurot)</t>
  </si>
  <si>
    <t xml:space="preserve">JuM osa, põhiosa ISF vahendid (maksumus km-ga 78 000 eurot) </t>
  </si>
  <si>
    <t xml:space="preserve">Tallinna ja Pärnu reovee uuring uimastite jääkide suhtes </t>
  </si>
  <si>
    <t xml:space="preserve">Tallinna ja Narva linna kahjude vähendamise keskustes kogutavate süstalde uuring narkootikumide jääkidele </t>
  </si>
  <si>
    <t>MPS kasutamine kohtu DNA analüüsil</t>
  </si>
  <si>
    <t xml:space="preserve">Prognoossumma 2023-2026 aastateks eeldusel, et riigieelarvest eraldatakse TA baassumma sarnaselt 2023. aastale. </t>
  </si>
  <si>
    <t>Radioloogilised uurimismeetodid surmaaja ja surma põhjuse määramiseks</t>
  </si>
  <si>
    <t>Reovee uuring narkootiliste ja psühhotroopsete ainete suhtes</t>
  </si>
  <si>
    <t>Parooliga kaitstud andmetele ligipääsu saavutamise võimekuse tõstmine</t>
  </si>
  <si>
    <t>Lähenemiskeelu analüüs</t>
  </si>
  <si>
    <t>11. Poliitilised ja sotsiaalsed süsteemid, struktuurid ja protsessid; 9. Haridus</t>
  </si>
  <si>
    <t xml:space="preserve">Lähisuhtevägivalla menetlus- ja karistuspraktika analüüs </t>
  </si>
  <si>
    <t>Analüüsi teostavad JuM-i analüüsitalituse nõunikud ja eraldi vahendeid selleks ei planeerita.</t>
  </si>
  <si>
    <t>Narko süütegude analüüs</t>
  </si>
  <si>
    <t>Pisivarguste analüüs</t>
  </si>
  <si>
    <t>Korruptsiooniriskid haiglate hangetes</t>
  </si>
  <si>
    <t>Hange on ettevalmistamisel, tegemist on eeldatava maksumusega.</t>
  </si>
  <si>
    <t>Kaitseministeerium</t>
  </si>
  <si>
    <t>Julgeolek ja riigikaitse</t>
  </si>
  <si>
    <t>Julgeolek ja riigikaitse programm</t>
  </si>
  <si>
    <t>Uurimis- ja arendustööde ostukulud, TA sihtfinantseeringud ja toetused, Teadurite palgakulud, Kaitseotstarbeliste arendusprojektide toetused (kaitsetööstuse arendustoetused), Teadustaristu toetused</t>
  </si>
  <si>
    <t>Kaitseministeeriumi valitsemisala asutused, ülikoolid, ettevõtted</t>
  </si>
  <si>
    <t>14. Riigikaitse</t>
  </si>
  <si>
    <r>
      <t xml:space="preserve">Kaitseministeeriumi valitsemisala 2023. aasta TA eelarve ja 2024. aasta prognoos on HTMi poolt esitatud 2022-2026 agregeeritud kulude andmetega võrreldes üle 10% suurem. </t>
    </r>
    <r>
      <rPr>
        <b/>
        <sz val="11"/>
        <rFont val="Calibri Light"/>
        <family val="2"/>
        <charset val="186"/>
      </rPr>
      <t>2023. aastal</t>
    </r>
    <r>
      <rPr>
        <sz val="11"/>
        <rFont val="Calibri Light"/>
        <family val="2"/>
        <charset val="186"/>
      </rPr>
      <t xml:space="preserve"> on selle põhjuseks suuremahuliste TA projektide lisandumine eelarvesse (nt valdkondliku TA konkurentsipõhistest vahenditest rahastatud elektroonilise võitluse suuna teadusprojekt ja CR14 teadustaristu salajase võimekuse projekt) ning Euroopa kaitsefondi poolt finantseeritud mehitamata süsteemide projekti kaasrahastus. </t>
    </r>
    <r>
      <rPr>
        <b/>
        <sz val="11"/>
        <rFont val="Calibri Light"/>
        <family val="2"/>
        <charset val="186"/>
      </rPr>
      <t>2024. aastal</t>
    </r>
    <r>
      <rPr>
        <sz val="11"/>
        <rFont val="Calibri Light"/>
        <family val="2"/>
        <charset val="186"/>
      </rPr>
      <t xml:space="preserve"> on selle põhjuseks prognoositavate täiendavate vahendite lisandumine eksperimentaalarenduste kaasrahastamiseks (kaitsetööstuse arendusprojektid).</t>
    </r>
  </si>
  <si>
    <t>TA järelkasv (tegevväelaste PhD, noorteadlaste stipendiumid, teaduspreemiad, teadusvõistlused), TA populariseerimine (sh konverentsid, publikatsioonid)</t>
  </si>
  <si>
    <t>Kaitseministeeriumi valitsemisala asutused, ülikoolid</t>
  </si>
  <si>
    <t>Kultuuriministeerium</t>
  </si>
  <si>
    <t>Kultuur ja sport</t>
  </si>
  <si>
    <t>Kultuuriprogramm 2022 - 2025</t>
  </si>
  <si>
    <t>uuringute korraldamine ja rahastamine/uurimistoetused</t>
  </si>
  <si>
    <t>uuringufirmad ja TA asutused</t>
  </si>
  <si>
    <t>10. Kultuur, vaba aja veetmine, religioon ja meedia</t>
  </si>
  <si>
    <t xml:space="preserve">Kultuuriministeeriumi riigieelarvest rahastatud TA kulud kokku, sh loovuurimuste taotlusvoor, loodav TA programm ja ministeeriumi tellitavad uuringud. </t>
  </si>
  <si>
    <t>uuringute korraldamine ja rahastamine</t>
  </si>
  <si>
    <t>Spordiprogramm 2022 - 2025</t>
  </si>
  <si>
    <t xml:space="preserve">Sidus ühiskond </t>
  </si>
  <si>
    <t>Sidus Eesti: lõimumine, sh kohanemine 2022 -2025</t>
  </si>
  <si>
    <t xml:space="preserve">Struktuurifondide vahenditest SF 2014-2020 rahastatud uuringud. Prognoosi järgnevateks aastateks ei ole tehtud. </t>
  </si>
  <si>
    <t>Riigikantselei</t>
  </si>
  <si>
    <t>Tõhus riik</t>
  </si>
  <si>
    <t>Riigikantselei programm 2022 - 2025</t>
  </si>
  <si>
    <t>Poliitikakujundamise kvaliteedi arendamine</t>
  </si>
  <si>
    <t xml:space="preserve">Riigikantselei tellitav teadus- ja arendustegevus </t>
  </si>
  <si>
    <t>kaitse- ja julgeolekusektori asutused</t>
  </si>
  <si>
    <t>avaliku sektori asutused</t>
  </si>
  <si>
    <t>Poliitikakujundamist toetav teadus- ja arendustegevus</t>
  </si>
  <si>
    <t>Erinevate metoodikate väljatöötamine, sh erinevad kriisijuhtimise seiremetoodikad, sotsiaalmeedias info levimise hindamise metoodika, avaliku sektori katsetamise metoodika jm</t>
  </si>
  <si>
    <t>poliitikakujundajad</t>
  </si>
  <si>
    <t>sh valdkondliku TA valemipõhine osa</t>
  </si>
  <si>
    <t>TA määratlusele vastavad rakendusuuringud</t>
  </si>
  <si>
    <t>Teadusnõustamine (poliitikakujundusse kaasatud teadlaste töötasud)</t>
  </si>
  <si>
    <t>Avaliku sektori innovatsiooni võimekuse tõstmine</t>
  </si>
  <si>
    <t>Avaliku sektori innovatsiooniprojektide toetus Eesti olulistele arenguvajadustele lahenduste leidmiseks</t>
  </si>
  <si>
    <t>avaliku sektori asutused, teadusasutused, ettevõtted</t>
  </si>
  <si>
    <t>I kulu (TAI)</t>
  </si>
  <si>
    <t>Siseministeerium</t>
  </si>
  <si>
    <t>Siseturvalisus</t>
  </si>
  <si>
    <t>Siseturvalisus 2022 - 2025</t>
  </si>
  <si>
    <r>
      <rPr>
        <b/>
        <sz val="11"/>
        <rFont val="Calibri Light"/>
        <family val="2"/>
        <charset val="186"/>
      </rPr>
      <t>Siseministeeriuimi</t>
    </r>
    <r>
      <rPr>
        <sz val="11"/>
        <rFont val="Calibri Light"/>
        <family val="2"/>
        <charset val="186"/>
      </rPr>
      <t xml:space="preserve"> TAI teenus</t>
    </r>
  </si>
  <si>
    <t>Teadus- ja arendustegevuse projektid, konsultatsioonid teadlastega jmt.</t>
  </si>
  <si>
    <t>SIM VA</t>
  </si>
  <si>
    <r>
      <t xml:space="preserve">Riikliku TA baasrahastuse jagame </t>
    </r>
    <r>
      <rPr>
        <u/>
        <sz val="11"/>
        <rFont val="Calibri"/>
        <family val="2"/>
        <charset val="186"/>
        <scheme val="minor"/>
      </rPr>
      <t>vajadusepõhiselt</t>
    </r>
    <r>
      <rPr>
        <sz val="11"/>
        <rFont val="Calibri"/>
        <family val="2"/>
        <charset val="186"/>
        <scheme val="minor"/>
      </rPr>
      <t xml:space="preserve"> kõigi SIM VA asutuste vahel teadus- ja arendustegevuste elluviimiseks, ent siin tabelis kajastub kogu baasraha summa SIM TA kulu real.</t>
    </r>
  </si>
  <si>
    <t>TAI valdkonna nõunike palgakulu (3,0 kohta) ja vajalikud tugiteenused</t>
  </si>
  <si>
    <r>
      <rPr>
        <b/>
        <sz val="11"/>
        <rFont val="Calibri Light"/>
        <family val="2"/>
        <charset val="186"/>
      </rPr>
      <t>Sisekaitseakadeemia</t>
    </r>
    <r>
      <rPr>
        <sz val="11"/>
        <rFont val="Calibri Light"/>
        <family val="2"/>
        <charset val="186"/>
      </rPr>
      <t xml:space="preserve"> TAI teenus</t>
    </r>
  </si>
  <si>
    <t>Sisejulgeoleku instituudi teadurid, õppejõudude teadustöö panus, kaugseirekeskus</t>
  </si>
  <si>
    <t>TA tegevuse läbiviimiseks vajalikud tugiteenused ja majandamiskulud</t>
  </si>
  <si>
    <r>
      <rPr>
        <b/>
        <sz val="11"/>
        <rFont val="Calibri Light"/>
        <family val="2"/>
        <charset val="186"/>
      </rPr>
      <t>Päästeameti</t>
    </r>
    <r>
      <rPr>
        <sz val="11"/>
        <rFont val="Calibri Light"/>
        <family val="2"/>
        <charset val="186"/>
      </rPr>
      <t xml:space="preserve"> TA tegevused</t>
    </r>
  </si>
  <si>
    <t>Päästevaldkonna teadus- ja arendusprojektide läbiviimine</t>
  </si>
  <si>
    <t xml:space="preserve">Rahastamisallikad: RE, RKAK lisaeelarve, Euroopa Majanduspiirkonna ja Norra finantsmehhanismide 2014-2021 programm „Kohalik areng ja vaesuse vähendamine“ </t>
  </si>
  <si>
    <r>
      <rPr>
        <b/>
        <sz val="11"/>
        <rFont val="Calibri Light"/>
        <family val="2"/>
        <charset val="186"/>
      </rPr>
      <t xml:space="preserve">Päästeameti </t>
    </r>
    <r>
      <rPr>
        <sz val="11"/>
        <rFont val="Calibri Light"/>
        <family val="2"/>
        <charset val="186"/>
      </rPr>
      <t>TA tegevused</t>
    </r>
  </si>
  <si>
    <t>TAI valdkonna nõuniku (osaline koormus) palgakulu</t>
  </si>
  <si>
    <r>
      <rPr>
        <b/>
        <sz val="11"/>
        <rFont val="Calibri Light"/>
        <family val="2"/>
        <charset val="186"/>
      </rPr>
      <t xml:space="preserve">Politse- ja Piirivalveameti </t>
    </r>
    <r>
      <rPr>
        <sz val="11"/>
        <rFont val="Calibri Light"/>
        <family val="2"/>
        <charset val="186"/>
      </rPr>
      <t>TA tegevused</t>
    </r>
  </si>
  <si>
    <t>Osalemine Euroopa Komisjoni rahastatavates projektides (teemavaldkonnad: korrakaitse, radikaliseerumise ennetamine ja tõkestamine, avaliku korra tagamine,  kuritegevuse ennetamine ja tõkestamine, kaasaegse ja innovaatilise piirikontrolli arendamine ja rakendamine, noorte ohutu internetikäitumise arendamine, tehisintellektirakenduste arendamine siseturvalisuse tarbeks jm)</t>
  </si>
  <si>
    <r>
      <rPr>
        <b/>
        <sz val="11"/>
        <rFont val="Calibri Light"/>
        <family val="2"/>
        <charset val="186"/>
      </rPr>
      <t>Politsei ja Piirivalveamet</t>
    </r>
    <r>
      <rPr>
        <sz val="11"/>
        <rFont val="Calibri Light"/>
        <family val="2"/>
        <charset val="186"/>
      </rPr>
      <t>i TA tegevused</t>
    </r>
  </si>
  <si>
    <t>TAI valdkonna nõuniku palgakulu</t>
  </si>
  <si>
    <t>2021 oli palgal 3 TAI ametnikku, 2022 on vaid 1</t>
  </si>
  <si>
    <t>Siseturvalisus 2022 - 2026</t>
  </si>
  <si>
    <r>
      <rPr>
        <b/>
        <sz val="11"/>
        <rFont val="Calibri Light"/>
        <family val="2"/>
        <charset val="186"/>
      </rPr>
      <t>Kaitsepolitseiamet</t>
    </r>
    <r>
      <rPr>
        <sz val="11"/>
        <rFont val="Calibri Light"/>
        <family val="2"/>
        <charset val="186"/>
      </rPr>
      <t>i TA tegevused</t>
    </r>
  </si>
  <si>
    <t xml:space="preserve"> Sisejugeoleku valdkonna teadus- ja arendusprojektide läbiviimine</t>
  </si>
  <si>
    <t>KAPO oma TAI tegevuste kohta infot avalikult avaldada ei saa</t>
  </si>
  <si>
    <t>Välisministeerium</t>
  </si>
  <si>
    <t>Välispoliitika</t>
  </si>
  <si>
    <t>Välispoliitika programm 2022 - 2025</t>
  </si>
  <si>
    <t>Uuringute plaan</t>
  </si>
  <si>
    <t xml:space="preserve">Riigi-, regiooni ja valdkondlike strateegiate ettevalmistamist ja uuendamist toetavad uuringud. Välis-ja julgeolekupoliitika kujundamiseks vajalikud uuringud. Viidi läbi peamiselt lihthankena mitmeid Eestile oluliste piirkondade uuringud, mille raames analüüsiti piirkondade majanduslikke mudeleid, poliitilist tausta, ajaloolisi dünaamikaid rahvusvahelises koostöös jms. Mitmed 2022 aastal alanud uuringud jätkuvad 2023 aastal. Kulu peamiselt uuringute läbiviimiseks sõlmitud toetustena.  Avaliku konkursi tulemusena anti 2 uurimisgranti Eesti teadlastele teadustööks Stanfordi Ülikoolis. </t>
  </si>
  <si>
    <t>Peamiselt Eesti ülikoolid ja teadlased. Vähesel määral ka Eesti mõttekojad.</t>
  </si>
  <si>
    <t>Alates 2022 sisaldab VÄMi valdkondliku TA baastoetust</t>
  </si>
  <si>
    <t>Koostöö mõttekodadega Eestis ja välismaal</t>
  </si>
  <si>
    <t>Lepingud, mille sisuks on uuringute-analüüside tellimine mõttekodadelt, või Eesti teadlaste teadustegevuse toetamine välispoliitikale olulistes uuringutes, mida tehakse välismaistes mõttekodades või koostöös nendega.</t>
  </si>
  <si>
    <t>Eesti ja välismaised mõttekojad.</t>
  </si>
  <si>
    <t>TA-d toetavad tegevused PLAN eelarves: stipendiumid, eripreemiad, teadmussiire, seminarid, eksperdid jm</t>
  </si>
  <si>
    <t>Üliõpilaste teadustööde konkursi eripreemiad, magistriõppe stipendiumid VÄMile olulisel teemal lõputöö tegemiseks, välismaiste ekspertide konsultatsioonid Eestis, saatkondade teaduskoostöö tegevused, teadmussiire, seminarid jms.</t>
  </si>
  <si>
    <t>Kraadiõppurid, teadlaste ja diplomaatide järelkasv, Eestile olulised eksperdid välismaal.</t>
  </si>
  <si>
    <t>Alates 2022 sisaldab VÄMi valdkondliku TA baastoetust. Kulude kasv on tingitud mitmest faktorist: saatkondade teaduskoostööprojektide mahu kasvust, aga ka pandeemia lõpuga seotud ürituste korraldamise tõusulainest ja geopoliitiliselt keerulisest olukorrast tingitud vajadusest tihedama ekspertiisi ja infovahetuse järele.</t>
  </si>
  <si>
    <t>TA-d toetavad toetused olulistele partneritele välispoliitika sidususe ja julgeoleku suunal, mis ei sisaldu PLAN eelarves</t>
  </si>
  <si>
    <t>Ühekordsed ja püsivad toetused teadmussiire taristu toetamiseks. Riiklike sihtasutuste, arendusasutuste ning MTÜde toetused, mille eesmärgiks on toetada ekspertide võrgustumist ja koostööd, rakenduslikku arendustegevust, rahvusvahelisi konsultatsioone ja/või Eesti teadus- ja arendustulemuste tutvustamist välismaal.  Teadustulemuste publitseerimisega seotud kulud. Toetused välismaistele teadlastele osalemiseks Eesti välispoliitikale olulistel teadusmahukatel üritustel.</t>
  </si>
  <si>
    <t xml:space="preserve">Avaliku sektori sihtasutused, SA-d või MTÜd, ka ülikoolide keskused </t>
  </si>
  <si>
    <t>2022 kärbiti kulusid ja suunati raha Ukraina abistamisele ja Ukraina sõjaga seotud ülesannete täitmisele. Sellega seoses vähenesid teised tegevused olulisel määral. 2023 planeeritud kuludes on märgata mõningast taastumist, eriti rahvusvahelise küberõiguse teemadel.</t>
  </si>
  <si>
    <t>Sihttoetusprogramm välisministeeriumile oliliste strateegiliste teadusuuringute läbiviimiseks ja arendamiseks ülikoolides</t>
  </si>
  <si>
    <t>Sihttoetused strateegiliste uuringute edendmiseks (5 suunda, millest praegu toetatakse 3: Venemaa, Aasia, Arktika uuringud)Uuringutoetused Venemaa, Hiina, Idapartnerluse riikide, Arktika ja uute tehnoloogiate rahvusvahelise õiguse uuringute arendamiseks Eesti ülikoolides. Teaduse lisavahenditest. Taotlemine läbi RESi ja TANi. 2023 on plaanis ka teise taotluse esitamine.</t>
  </si>
  <si>
    <t>Eesti ülikoolid ja teadlased</t>
  </si>
  <si>
    <t>Prognoos põhineb TAI konkurentsipõhise nn 1% lisaraha taotlemise perspektiividel. Tegemist on 100% valdkondliku konkurentsipõhise TA rahastusega. 2022 jõuti ülikoolidega lepingusse kevade jooksul ja kõikide uuringute puhul enne suve algust, aga uurimisrühmade mehitamise probleemid said lahenduse suuresti sügisel, see avaldub teaduskulude kuluks kandmises. Edaspidi on oodata teaduskulude tekkepõhisuse paremat prognoositavust ja stabiilsust, kuna uurimisrühmad on komplekteeritud.</t>
  </si>
  <si>
    <t>Varasemas loetelus mitte sisaldunud TA tegevused -uuringud</t>
  </si>
  <si>
    <t>Eesti väliskogukondade tagasipöördumise uuring. 2022-2023 võõrsil elavate Eesti noorte uuring</t>
  </si>
  <si>
    <t>Eestlased välismaal</t>
  </si>
  <si>
    <t>Diasporaa ja noorte eestlaste Eestiga taaslõimumise võimalused. Sisaldab 50% ulatuses VÄMi valdkondlikku TA baastoetust.</t>
  </si>
  <si>
    <t>Arengukoostöö ja humanitaarabi programm</t>
  </si>
  <si>
    <t>Arengukoostöö rakendusuuringud, teadmistemahukad arendusprojektid, mida enamasti viivad ellu Eesti ülikoolid</t>
  </si>
  <si>
    <t>Arvestatud on TA komponenti kogusummast</t>
  </si>
  <si>
    <t>Eestile olulised arengukoostööriigid välismaal</t>
  </si>
  <si>
    <t>136225‬</t>
  </si>
  <si>
    <t>4. Transport, telekommunikatsioon ja teised infrastruktuurid</t>
  </si>
  <si>
    <t>Peamiselt ITK, mingil määral ka GBAORD kategooria 11. Uuendatud VV määruse kohaselt muutusid Arengu- ja humanitaarabi andmise tingimused ja kord, mille kohaselt on arenguabi ja lõimimisprojektide korraldus ESTDEVis ning humanitaarabi VÄMs. Poliitikakujundamine on endiselt VÄMi ülesanne. Paljud arengukoostöö projektid peatati või tühistati seoses Ukraina sõja algusega. Enamik teadusmahukaid tegevusi hõlmas ülikoolide vahelist koostööd Valgevene ja Ukrainaga.</t>
  </si>
  <si>
    <t>Teadmiste ja Eestis väljatöötatud innovatsiooni levitamise-arendamise projektid ja tegevused arenukoostöö riikides</t>
  </si>
  <si>
    <t>Arvestatud on TA toetava komponendi osa teadmistemahukas arengukoostöös</t>
  </si>
  <si>
    <t>471525‬</t>
  </si>
  <si>
    <t>9. Haridus</t>
  </si>
  <si>
    <t>Tegevused sisaldavad partneritele sobivate teenuste välja töötamist ja erineval tasemel koolituste läbiviimist (sh kuidas arengukoostöö riigi kõrgkoolis hakata ette valmistama vastava e-lahenduse asjatundjaid).Rahastuse mahu tuntava vähenemise põhjused samad, mis eelmisel real - arengukoostöövahendid suunati humanitaarabi andmiseks Ukrainale.</t>
  </si>
  <si>
    <t>Haridus ja Teadusministeerium</t>
  </si>
  <si>
    <t>Teadus ja arendustegevus ja ettevõtlus</t>
  </si>
  <si>
    <t>Teadmussiirde programm 2022 - 2025</t>
  </si>
  <si>
    <t>Rohekeskus, arendusgrandid</t>
  </si>
  <si>
    <t>IT Akadeemia toetusmeede, RITA, ressursside väärindamine, Targa linna tippkeskus, rakendusuuriingute toetamine, Sekmo</t>
  </si>
  <si>
    <t xml:space="preserve">RITA+, Astra+, temaatilised TA programmid, tippkeskused ja teadustaristu, Sekmo+, </t>
  </si>
  <si>
    <t>ÕÜF Ida-Viru ettevõtluse teadusmahukuse suurendamine</t>
  </si>
  <si>
    <t>ÕÜF</t>
  </si>
  <si>
    <t>Teadussüsteemi programm 2022 - 2025</t>
  </si>
  <si>
    <t>Uurimistoetused, baasfinantseerimine, teadlaste järel- ja juurdekasv (nooremteadurite palgatoetus), koostööpartnerite, sihtasutuste toetamine</t>
  </si>
  <si>
    <t>Riiklikud programmid "Eesti keel ja kultuur digiajastul" ja "Eesti keeletehnoloogia"</t>
  </si>
  <si>
    <t>Valdkondlik TA</t>
  </si>
  <si>
    <t>Riiklik programm "Haridusteaduste programm"</t>
  </si>
  <si>
    <t>Koostööpartnerite tegevustoetused (sh Ahhaa, ETAG, ETA jms), riiklikud teaduspreemiad, teadustööde riiklike konkursside preemiad, rahvusvaheliste organisatsioonide liikmemaksud</t>
  </si>
  <si>
    <t>Norra, Eesti Kirjandusmuuseumi muud välisabi projektid</t>
  </si>
  <si>
    <t>Teadussüsteemi toetavad projektid</t>
  </si>
  <si>
    <t>Astra, Teaduse tippkeskused, React-EU, Mobilitas+</t>
  </si>
  <si>
    <t>Teaduse populariseerimine sh Teame+ ja Teeme+</t>
  </si>
  <si>
    <t>Mobilitas++, teaduskommunikatsioon ja populariseerimine</t>
  </si>
  <si>
    <t>Riikliku tähtsusega teaduse infrastruktuuride tegevustoetused, teaduskollektsioonide toetamine, teadusraamatukogude teavikute soetamine</t>
  </si>
  <si>
    <t>Raamatukoguvõrgu konsortsiumi jt tegevustoetused</t>
  </si>
  <si>
    <t>Riiklik infra</t>
  </si>
  <si>
    <t>Majandus- ja Kommunikatsiooniministeerium</t>
  </si>
  <si>
    <t>Tehisintellekti pilootprojektid, reaalajamajandus, kosmosesektori küberturbe missioonid, AI ja robootikaga seotud arendusteenused, rakendusuuringute ja eksperimentaalarenduse toetus, IPCEI vesinikuprojektid, horisont Euroopa partnerlused osalemine, ESA valikprogrammid, valdkondliku TA uuringud</t>
  </si>
  <si>
    <t>ettevõtted, TA asutused</t>
  </si>
  <si>
    <t>6. Tööstustootmine ja -tehnoloogia</t>
  </si>
  <si>
    <t>TA kulu (investeeringud)</t>
  </si>
  <si>
    <t>Teadus- ja arendustegevus ning ettevõtlus</t>
  </si>
  <si>
    <t>Rahvusvaheliste organisatsioonide liikmemaksud (CERN, ESA jt)</t>
  </si>
  <si>
    <t>ettevõtted</t>
  </si>
  <si>
    <t>EIS: Tehnoloogia arenduskeskuste toetamine, tugiteenus- ja arenduskeskuste investeeringu toetus, RUP, tootearendustoetus, inno- ja arendusosaku toetus, ettevõtete arenguprogramm</t>
  </si>
  <si>
    <t>Kasvatada ettevõtjate uute ärivõimalustega seotud TA tegevuse mahtu; toetada ettevõtetes uute teadmiste tekkimist uute materjalide, toodete ja seadmete tootmiseks või protsesside täiustamiseks; ettevõtete teadus- ja arendustegevuse edendamine; ettevõtete koostöö toetamine TA asutustega; ettevõtete toetamine TA-mahukate ja kõrgema lisandväärtusega toodete ja teenuste arendamisel.</t>
  </si>
  <si>
    <t>Ettevõtted ja tehnoloogia arenduskeskused</t>
  </si>
  <si>
    <t>EISi tegevused Rakendusuuringute toetuse rakendamisega seoses</t>
  </si>
  <si>
    <t>Ettevõtted, TA asutused</t>
  </si>
  <si>
    <t>EIS: Tootearenduse ja Eurostars toetus</t>
  </si>
  <si>
    <t>Arendustegevuste ja rahvusvaheliste tootearendusprojektide toetamine</t>
  </si>
  <si>
    <t>Ettevõtted</t>
  </si>
  <si>
    <t>AS Metrosert teadus- ja arendustegevus</t>
  </si>
  <si>
    <t>Eesti riigietalonide edasiarendamine</t>
  </si>
  <si>
    <t>AS Metrosert teadus- ja arendustegevust toetavad tegevused</t>
  </si>
  <si>
    <t>Eesti riigietalonide säilitamine</t>
  </si>
  <si>
    <t>AS Metroserdi rahvusvaheline teaduskoostöö</t>
  </si>
  <si>
    <t>Osalemine rahvusvahelistes koostööprojektides (EMPIR)</t>
  </si>
  <si>
    <t>Osalemine rahvusvahelistes koostööprojektides (Euroopa Metroloogiapartnerlus)</t>
  </si>
  <si>
    <t>ALARA rakendusuuringud</t>
  </si>
  <si>
    <t xml:space="preserve">ALARA reaktorisektsioonide likvideerimise ja lõppladustuspaiga rajamise uuringud </t>
  </si>
  <si>
    <t>välisvahendid</t>
  </si>
  <si>
    <t xml:space="preserve">566 328 </t>
  </si>
  <si>
    <t xml:space="preserve">49 679 </t>
  </si>
  <si>
    <t>valdkondlikud TA uuringud</t>
  </si>
  <si>
    <t>Taaste- ja vastupidavusrahastu (RRF) digi-investeeringumeetme mõjude ja projektide hindamise metoodika koostamine</t>
  </si>
  <si>
    <t>TA asutused</t>
  </si>
  <si>
    <t>Ehitus</t>
  </si>
  <si>
    <t>Digiehituse häkaton; rahvusvaheline võrgustumine</t>
  </si>
  <si>
    <t>RRF</t>
  </si>
  <si>
    <t>TTJA: reaalajamajandus</t>
  </si>
  <si>
    <t>Ehitiste süsinikujalajälje mõõtmise uuring</t>
  </si>
  <si>
    <t>4. Transport, telekommunikatsioon ja teised infrastruktuurid??</t>
  </si>
  <si>
    <t>Infoühiskond</t>
  </si>
  <si>
    <t>Digiühiskond</t>
  </si>
  <si>
    <t>Transport</t>
  </si>
  <si>
    <t>Transpordi konkurentsivõime ja liikuvuse programm aastateks 2022 -2025</t>
  </si>
  <si>
    <t>Metoodika koostamine laevandusega seotud keskkonnamõju hindamiseks ja kirjeldamiseks Eesti merealal ning esialgse hinnangu koostamine</t>
  </si>
  <si>
    <t>TA asutus</t>
  </si>
  <si>
    <t>TRAM: Ministeeriumi vastutusvaldkondadele vajaliku teadus- ja arendustegevuse toetamine</t>
  </si>
  <si>
    <t>Stabiliseeritud katendikihtide uuring, katendiarvutusmetoodika lähtekohtade alusuuring; TSD-seadmega teekonstruktsiooni kandevõime mõõtmine; Geosünteetika kvaliteedikontrolli arendus</t>
  </si>
  <si>
    <t>Transpordi konkurentsivõime ja liikuvuse programm</t>
  </si>
  <si>
    <t>Energeetika</t>
  </si>
  <si>
    <t>uuring „Eesti üleminek süsinikneutraalsele soojus- ning jahutusmajandusele aastaks 2050“</t>
  </si>
  <si>
    <t>5. Energia (tootmine, jaotamine, ratsionaalne kasutamine)</t>
  </si>
  <si>
    <t>Hoonete kulutõhusate energiatõhususe miinimumtasemete analüüs</t>
  </si>
  <si>
    <t>Energeetika ja maavarade programm 2022 - 2025</t>
  </si>
  <si>
    <t>EGT: Riiklik baasfinantseerimine. 75% spetsialistide töötasust ning uurimis-ja arendustööde kulud.</t>
  </si>
  <si>
    <t>1. Maakoore, hüdrosfääri ja atmosfääri uuringud ja kasutamine</t>
  </si>
  <si>
    <t>Energeetika ja maavarade programm 2022 - 2026</t>
  </si>
  <si>
    <t>Energeetika ja maavarade programm 2022 - 2027</t>
  </si>
  <si>
    <t>EGT: Toetused ja projektid</t>
  </si>
  <si>
    <t>Maapõueuuringute valdkonna teadus- ja arendustöö tugitegevuste läbiviimine; Geoloogia andmekogu loomine, andmete migreerimine ja andmevahetuse tagamine; WaterAct; projektid: 9N90-MU00-LIFE IP ja 9N90-MU00-WATERRES</t>
  </si>
  <si>
    <t>Energeetika ja maavarade programm 2022 - 2028</t>
  </si>
  <si>
    <t>EGT: investeering</t>
  </si>
  <si>
    <t xml:space="preserve">Soetati mitme detektoriga geoloogilise puursüdamiku skaneerimisjaam.Hangiti 4 komplekti seismomeetreid koos digitaliseerijatega ja soojusimpulsiga tiivik. </t>
  </si>
  <si>
    <t>Geotermaalenergia kasutuselevõtu uurimisprojekti „GEOENEST“ kulud</t>
  </si>
  <si>
    <t>EIS: ettevõtete arenguprogramm, tugiteenus- ja arenduskeskuste investeeringu toetus; Digitaliseerimise teekaardi toetus</t>
  </si>
  <si>
    <t>SF 2014 - 2021</t>
  </si>
  <si>
    <t>ettevõtted, avalik sektor</t>
  </si>
  <si>
    <t>I kulu</t>
  </si>
  <si>
    <t>EIS: Eesti-Norra koostööprgoramm Green ICT</t>
  </si>
  <si>
    <t>Projektid Eesti ja Norra innovatsioonialase ärikoostöö ning ettevõtete lisandväärtust ressursisäästu edendamiseks</t>
  </si>
  <si>
    <t>EIS: Digitoetus</t>
  </si>
  <si>
    <t>Toetus digitaalsete tehnoloogiate, robotite ja automatiseerimise kasutamisele töötlevas tööstuses ning mäetööstuses</t>
  </si>
  <si>
    <t>EIS: Innovõimekuse programm, Innovatsiooni edendavate hangete programm</t>
  </si>
  <si>
    <t>I toetav kulu</t>
  </si>
  <si>
    <t>Ettevõtete TAI mahukuse suurendamine</t>
  </si>
  <si>
    <t>vesiniku IPCEI projektid</t>
  </si>
  <si>
    <t>CO2 vahendid</t>
  </si>
  <si>
    <t>CO2 kvoodiraha</t>
  </si>
  <si>
    <t>Ehituse ja eluaseme valdkonna tootlikkuse tõstmiseks läbi innovatsiooni ja digitaliseerimise tehtavad tegevused.</t>
  </si>
  <si>
    <t>EIS: Ettevõtete TAI teadlikkuse kasvatamine (TAI võimalused) ja Ettevõtete TAI võimekuse tõstmine (EIS teeb ise tegevusi)</t>
  </si>
  <si>
    <t>EIS: Rakendusuuringute ja eksperimentaalarenduse programm (EIS teeb ise tegevusi)</t>
  </si>
  <si>
    <t>EIS: Ettevõtte arenguprogramm (sh Ettevõtte arenguprogramm, Ettevõtja tootearendusprogramm, Tugi- ja arenduskeskuste toetus)</t>
  </si>
  <si>
    <t>EIS: Innovatsiooni- ja arendusosaku toetus</t>
  </si>
  <si>
    <t>EIS: Innovaatilised riigihanked (EIS teeb ise tegevusi)</t>
  </si>
  <si>
    <t>Ettevõtluskeskkond</t>
  </si>
  <si>
    <t>Ettevõtluskeskkonna arendamine, rahvusvahelistumise toetamine ja investeeringute soodustamine</t>
  </si>
  <si>
    <t>EIS: Ettevõtte arenguprogramm light</t>
  </si>
  <si>
    <t xml:space="preserve">EIS: Ettevõtete digitaliseerimisega seotud tegevuste toetamine (sh RTE) </t>
  </si>
  <si>
    <t>EIS: Ida-Viru ettevõtjate ja Ida-Virusse investeerivate ettevõtjate teadmusmahukate tegevuste toetus</t>
  </si>
  <si>
    <t>EIS: Ida-Virumaa VKEde investeeringute, toote- ja protsessiarenduse toetamine</t>
  </si>
  <si>
    <t>Kliimaministeerium (KEM)</t>
  </si>
  <si>
    <t>Keskkond</t>
  </si>
  <si>
    <t>Keskkonnakaitse ja -kasutuse programm 2022 - 2025</t>
  </si>
  <si>
    <t>Tugevdatakse teadus- ja arendustegevuse ning innovatsiooni ühiskondlikku ja majanduslikku mõju</t>
  </si>
  <si>
    <t>pos evalveeritud teadusasutused, TA asutused</t>
  </si>
  <si>
    <t>2. Keskkonnakaitse</t>
  </si>
  <si>
    <t>EL Ühtekuuluvusfond, KAUR</t>
  </si>
  <si>
    <t>RE, sh KIK, KEA, KAUR</t>
  </si>
  <si>
    <t>Keskkonnakaitse ja -kasutuse programm 2022 - 2027</t>
  </si>
  <si>
    <t>EL Ühtekuuluvusfond, RMK</t>
  </si>
  <si>
    <t>RE, sh RMK, KIK, KAUR</t>
  </si>
  <si>
    <t>Põllumajandus ja kalandus</t>
  </si>
  <si>
    <t>Kalanduse programm 2022 - 2025</t>
  </si>
  <si>
    <t>8. Põllumajandus, metsandus, kalandus</t>
  </si>
  <si>
    <t>EKMF, teadusuuringuteks kogutavad andmestikud AKM/ÜKP</t>
  </si>
  <si>
    <t>EMKF</t>
  </si>
  <si>
    <t>Kalanduse programm 2022 - 2026</t>
  </si>
  <si>
    <t>RE, sh KIK Keskkonnaprogramm ja MKM liigendus KEMile</t>
  </si>
  <si>
    <t>SF 2014-2020</t>
  </si>
  <si>
    <t xml:space="preserve">EKUK, KIK. *Prognoos: RK lisataotlus Kliimaeesmärkide teadusnõustamine ja  SH LIFE21-IPC-EE-LIFE-SIP AdaptEst, partnerid on TALTECH, TÜ, TLÜ </t>
  </si>
  <si>
    <t>KIK , EMP ja Arenguriikide kliimaeesmärgid</t>
  </si>
  <si>
    <t>RE, sh KEA ja KAUR liigendused, KIK</t>
  </si>
  <si>
    <t>Euroopa majanduspiirkonna toetused 2014-2021</t>
  </si>
  <si>
    <t>RE, teadusandmestike koondamine ja ekspertlepingud</t>
  </si>
  <si>
    <t>RE, sh KIK Keskkonnaprogramm</t>
  </si>
  <si>
    <t>Keskkonnakaitse ja -kasutuse programm 2022 - 2028</t>
  </si>
  <si>
    <t>KIK, Keskkonnaprogramm</t>
  </si>
  <si>
    <t>RE+KIK kKeskkonnaprogramm</t>
  </si>
  <si>
    <t>RE+KIK Keskkonnaprogramm</t>
  </si>
  <si>
    <t>Rahandusministeerium</t>
  </si>
  <si>
    <t>Halduspoliitika programm 2022-2026</t>
  </si>
  <si>
    <t>Uurimis- ja arendustööd</t>
  </si>
  <si>
    <t>Rakendusuuringud</t>
  </si>
  <si>
    <t>pos evalveeritud TA asutused; TA asutused.</t>
  </si>
  <si>
    <t>Rahastatakse valdkondliku teadus-ja arendustegevuse lisarahast s.t. valemipõhiselt jaotatud TA lisarahadest. 2022. a ei tekkinud kulusid ebaõnnestunud konkursi tõttu. Konkurss lükkus edasi 2023. aastasse ning uus konkurss on ettevalmistamisel. Rahastamiseks kasutatakse lisaks 2023. a TA lisarahadele 2022. aastast ülekantavaid TA lisaraha vahendeid.</t>
  </si>
  <si>
    <t xml:space="preserve">Andmekorje </t>
  </si>
  <si>
    <t>pos evalveeritud TA asutused; TA asutused; muud uurimisteenust pakkuvad asutused.</t>
  </si>
  <si>
    <t>Rahastatud 2022.a  RAM baasis olevast uuringute eelarvest.</t>
  </si>
  <si>
    <t>Finantspoliitika programm 2022-2026</t>
  </si>
  <si>
    <t>Rakendusuuringud, sihttoetus, arvestusalaste uurimistööde konkurss.</t>
  </si>
  <si>
    <t>pos evalveeritud TA asutused; TA asutused; Konkursil osalevad üliõpilased (bakalaureuse-, magistri- ja doktoriõpe).</t>
  </si>
  <si>
    <t>Rahastatakse valdkondliku teadus-ja arendustegevuse lisarahast s.t. valemipõhiselt jaotatud TA lisarahadest. 2022.  tegelik kulu erineb planeeritud eelarvest, kuna 2022. aastal arvestati arvestusalaste uurimistööde konkursi auhinnafond finantskeskkonna arendamise meetme alt. Alates 2023. a aga on auhinnafond valdkondade ülene (tugiteenuse all). Lisaks viidi 2022. a läbi   sihttoetuse konkurss, sõlmiti sihttoetuse leping ning tehti kassapõhiselt ka toetuse väljamakse, kuid tegelikud kulud tekivad alles 2023. aastal (kajastatakse 2023. a statistikas). Rahastamiseks kasutatakse muuhulgas 2022. aastast ülekantavaid TA lisaraha vahendeid.</t>
  </si>
  <si>
    <t>Andmekorje</t>
  </si>
  <si>
    <t>Riigi rahanduse programm 2022-2026</t>
  </si>
  <si>
    <t>Rahastatakse valdkondliku teadus-ja arendustegevuse lisarahast s.t. valemipõhiselt jaotatud TA lisarahadest. 2022. a tegelik kulu on planeeritust väiksem, kuna konkursside ettevalmistamine võttis planeeritust kauem aega. Rahastamiseks kasutatakse osaliselt 2022. aastast ülekantavaid TA lisaraha vahendeid, aga ka 2023. a TA lisavahendeid.</t>
  </si>
  <si>
    <t xml:space="preserve">Rahastatakse konkurentsipõhisest TA rahastusest. Tegemist on raamhankega, mis hõlmab enda all erinevaid valdkondi. Lisaks GBOARDi koodile 11, mis on RAM valitsemisala uurimisfookust puudutav, on teiste ministeeriumide poolt hõlmatud ka järgmised valdkonnad: 2. Keskkonnakaitse; 4. Transport; 5. Energia; 8. Põllumajandus, metsandus, kalandus. Lisandunud täiendava reana, 2022. aastal TA kulusid esitades ja 2022. a kukusid prognoosides ei olnud rahastusotsus veel teada. </t>
  </si>
  <si>
    <t>Rahastatud 2022.a  RAM baasis olevast uuringute eelarvest. 2022. a tegelik kulu erineb planeeritust ühe projekti ärajäämise tõttu. Kuludesse arvestati 2021. a TA projekt, mille viimane osa tööst valmis 2022.</t>
  </si>
  <si>
    <t>Regionaalpoliitika programm 2022-2026</t>
  </si>
  <si>
    <t>Rahastatakse valdkondliku teadus-ja arendustegevuse lisarahast s.t. valemipõhiselt jaotatud TA lisarahadest. 2022. a tegelik kulu on planeeritust väiksem, kuna tööde vastuvõtmine lükkus osaliselt 2023. aastasse. 2023. aastasse lükkunud tööde rahastamiseks kasutatakse 2022. aastast ülekantavaid TA lisaraha vahendeid.</t>
  </si>
  <si>
    <t xml:space="preserve">Rahastatakse valdkondliku teadus-ja arendustegevuse lisarahast s.t. valemipõhiselt jaotatud TA lisarahadest. Seoses regionaalvaldkonna liikumisega Rahandusministeeriumi alt Regionaal- ja Põllumajandusministeeriumisse, liigub valdkonnaga kaasa lepingus olevate projektide rahastus. 
05.07.2023. seisuga tehtud parandus prognoosis. Arvutuse aluseks on 2021-2023. a regionaalvaldkonna TA kulud kogu RAM TA kuludest, mis moodustab keskmiselt 27%. Summa on arvutatud eeldusega, et TA lisarahadest tehtavateks uuringuteks on perioodil 2024-2027 a  igal aastal kasutada võrdselt  505 000 eurot. </t>
  </si>
  <si>
    <t>Regionaalpoltiitika programm 2022-2026</t>
  </si>
  <si>
    <t>Rahastatud 2022.a  RAM baasis olevast uuringute eelarvest. 2023. a kulud on juba tekkinud, mistõttu kulud ei liigu Regionaal- ja Põllumajandusministeeriumisse. 2022. a tegelikud kulud erinevad planeeritutest, kuna andmekorje viidi läbi väiksemas mahus.</t>
  </si>
  <si>
    <t>Tugiteenus</t>
  </si>
  <si>
    <t>Üliõpilastööde konkursi eripreemiad</t>
  </si>
  <si>
    <t>Konkursil osalevad üliõpilased (bakalaureuse-, magistri- ja doktoriõpe).</t>
  </si>
  <si>
    <t>Rahastatakse valdkondliku teadus-ja arendustegevuse lisarahast s.t. valemipõhiselt jaotatud TA lisarahadest. Alates 2023. aastast on konkursside eripreemiad valdkondade ülesed, mistõttu kuvatakse neid tugiteenuste all.</t>
  </si>
  <si>
    <t>TAI valdkonna nõuniku palgafond ja TA-tegevuste elluviimisega seotud töötasud, lepingud</t>
  </si>
  <si>
    <t>RAM teadusvaldkonna eestvedajad</t>
  </si>
  <si>
    <t xml:space="preserve">Rahastatakse valdkondliku teadus-ja arendustegevuse lisarahast s.t. valemipõhiselt jaotatud TA lisarahadest. Lisaks teadusnõuniku tööle, tegelevad TA-ga mitmed sisuosakondade nõunikud. </t>
  </si>
  <si>
    <t>Tugiteenus (programmide vahel jagamata TA lisaraha)</t>
  </si>
  <si>
    <t>Lähtuvalt RAM uuringute tegevuskava protsessist, ei ole võimalik esitada detailseid TA-kulude prognoose programmide lõikes. Rahandusministeerium kinnitab oma uuringute tegevuskava kord aastas ning eelarve ei ole jaotatud valemiga erinevate programmide vahel, vaid sõltub iga-aastastest prioriteetidest ja vajadustest. Sellest tulenevalt esitatakse TA kulude prognoosid  tugitegevuse all ja valdkondade üleselt.
05.07.2023. seisuga tehtud parandus prognoosis. Arvutuse aluseks on 2021-2023. a regionaalvaldkonna TA kulud kogu RAM TA kuludest, mis moodustab keskmiselt 27%. Summa on arvutatud eeldusega, et TA lisarahadest tehtavateks uuringuteks on perioodil 2024-2027 a  igal aastal kasutada võrdselt  505 000 eurot.  Sellest on maha arvutatud kesmiselt regionaalvaldkonna kasutuses olevad vahendid (11. real olevad summad).</t>
  </si>
  <si>
    <t>Kõik programmid</t>
  </si>
  <si>
    <t>Andmekorje, mis toetab majas tehtavat TA tegevust</t>
  </si>
  <si>
    <t>Lähtuvalt RAM uuringute tegevuskava protsessist, ei ole võimalik esitada detailseid TA toetavate kulude prognoose programmide lõikes. Rahandusministeerium kinnitab oma uuringute tegevuskava kord aastas ning eelarve ei ole jaotatud valemiga erinevate programmide vahel, vaid sõltub iga-aastastest prioriteetidest ja vajadustest. Sellest tulenevalt esitatakse TA toetavate kulude prognoosid  tugitegevuse all ja valdkondade üleselt.</t>
  </si>
  <si>
    <t>Regionaal- ja Põllumajandusministeerium (MEM)</t>
  </si>
  <si>
    <t>Põllumajandus toit ja maaelu 2022 - 2025</t>
  </si>
  <si>
    <t xml:space="preserve">Programmid "Sordiaretusprogramm 2020-2030" ja "Põllumajanduskultuuride geneetilise ressursi kogumine, säilitamine ja kasutamine 2021-2027" </t>
  </si>
  <si>
    <t>Uute sortide aretus;säilitusaretus; agrotehnika katsetamine; tehnoloogilise baasi ja katsetehnika uuendamine. Geneetilise ressursi uurimine ja kirjeldamine.</t>
  </si>
  <si>
    <t>põllumajandustootjad, TA asutused</t>
  </si>
  <si>
    <t>osalt valemipõhine</t>
  </si>
  <si>
    <t xml:space="preserve"> Programm "Põllumajanduskultuuride geneetilise ressursi kogumine, säilitamine ja kasutamine 2021-2027"</t>
  </si>
  <si>
    <t>Geneetilise ressursi kaardistamine ja kogumine; säilitamine ja andmete dokumenteerimine; kättesaadavaks tegemine ja kasutamine; teabe levitamine; riigisisene ja rahvusvaheline koostöö.</t>
  </si>
  <si>
    <t>Teadus- ja arendustegevus</t>
  </si>
  <si>
    <t>Rakendus- ja seireuuringud ning muud teadus- ja arendustegevust toetavad tegevused.</t>
  </si>
  <si>
    <t>poliitikakujundajad, järelevalveasutused, põllumajandustootjad</t>
  </si>
  <si>
    <t>valemipõhine</t>
  </si>
  <si>
    <t>2023. a konkurentsipõhisest TA rahastusest</t>
  </si>
  <si>
    <t>2022. a konkurentsipõhisest TA rahastusest</t>
  </si>
  <si>
    <t>Riigi Laboriuuringute ja Riskihindamise Keskus (LABRIS) (endine Veterinaar- ja Toidulaboratooriumi) riskihindamise osakond</t>
  </si>
  <si>
    <t>Toiduohutuse valdkonnas riskide hindamine, toiduahela riskidest teavitamine ja teadusnõu andmine poliitikakujundajatele ja järelevalveasutustele.</t>
  </si>
  <si>
    <t>poliitikakujundajad, järelevalveasutused</t>
  </si>
  <si>
    <t>Tegevustoetus valitsemisala asutustele</t>
  </si>
  <si>
    <t>Maaelu Teadmuskeskuse (METK) seadmed</t>
  </si>
  <si>
    <t>Maaelu Teadmuskeskuse (METK) teadustöötajate palgad</t>
  </si>
  <si>
    <t>METK ja LABRIS investeeringud</t>
  </si>
  <si>
    <t>Eesti maaelu arengukava 2014-2020 toetusmeetmed "Innovatsiooniklastri toetus" ja "Uute toodete, tavade, protsesside ja tehnoloogiate arendamine"</t>
  </si>
  <si>
    <t>Rakendusuuringud põllumajandustootjate ja teadlaste koostöös.</t>
  </si>
  <si>
    <t>põllumajandustootjad</t>
  </si>
  <si>
    <t>EAFRD</t>
  </si>
  <si>
    <t>ÜPP strateegiakava "Innovatsioonikoostöö projektid"</t>
  </si>
  <si>
    <t>Eesti maaelu arengukava 2014-2020 meetme "Teadmussiire ja teavitus" tegevuse liik "Pikaajalised programmid"</t>
  </si>
  <si>
    <t>Teadmussiire teadlaselt põllumajandustootjale.</t>
  </si>
  <si>
    <t>Teadmussiirde pikaajalistes programmides sihtrühmale edastatav info ja teadmised on laia spektriga, mistõttu on keeruline eristada, millised tegevused on täpselt teadus- ja arendustegevust toetavad ja mis pigem üldise informatsiooni edastamine, mistõttu oleme edastatavates andmetes lähtunud hinnangulisest jaotuvusest 60% TA-d toetav kulu (tabelis), 40% muu (ei sisaldu tabelis).</t>
  </si>
  <si>
    <t>EAFRD ja RRF. Teadmussiirde pikaajalistes programmides sihtrühmale edastatav info ja teadmised on laia spektriga, mistõttu on keeruline eristada, millised tegevused on täpselt teadus- ja arendustegevust toetavad ja mis pigem üldise informatsiooni edastamine, mistõttu oleme edastatavates andmetes lähtunud hinnangulisest jaotuvusest 60% TA-d toetav kulu (tabelis), 40% muu (ei sisaldu tabelis).</t>
  </si>
  <si>
    <t>ÜPP strateegiakava "Teadmussiirde- ja nõuandeteenuste (AKIS) arendamise toetus"</t>
  </si>
  <si>
    <t>EAFRD. Teadmussiirde pikaajalistes programmides sihtrühmale edastatav info ja teadmised on laia spektriga, mistõttu on keeruline eristada, millised tegevused on täpselt teadus- ja arendustegevust toetavad ja mis pigem üldise informatsiooni edastamine, mistõttu oleme edastatavates andmetes lähtunud hinnangulisest jaotuvusest 60% TA-d toetav kulu (tabelis), 40% muu (ei sisaldu tabelis).</t>
  </si>
  <si>
    <t>Eesti maaelu arengukava 2014-2020 tehnilise abi meetme raames teostatavad rakendusuuringud</t>
  </si>
  <si>
    <t>Rakendusuuringud.</t>
  </si>
  <si>
    <t>ÜPP strateegiakava "Investeeringud bioressursside väärindamisse"</t>
  </si>
  <si>
    <t>Teadus- ja arendustöötaja kaasamine ja investeeringud TA-võimekuse kasvatamisse.</t>
  </si>
  <si>
    <t>Toetatavad tegevused on laia spektriga, mistõttu on keeruline eristada, millised tegevused on täpselt teadus- ja arendustegevust toetavad ja mis muud, mistõttu oleme edastatavates andmetes lähtunud hinnangulisest jaotuvusest 50% TA kulu (tabelis), 50% muu (ei sisaldu tabelis).</t>
  </si>
  <si>
    <t>EAFRD. Toetatavad tegevused on laia spektriga, mistõttu on keeruline eristada, millised tegevused on täpselt teadus- ja arendustegevust toetavad ja mis muud, mistõttu oleme edastatavates andmetes lähtunud hinnangulisest jaotuvusest 50% TA kulu (tabelis), 50% muu (ei sisaldu tabelis).</t>
  </si>
  <si>
    <t>Taastekava bioressursside väärindamise investeeringutoetus</t>
  </si>
  <si>
    <t>põllumajandus-, vesiviljelus-, kalanus-, metsandustootjad, -töötlejad, teadus- ja arendusasutused</t>
  </si>
  <si>
    <t xml:space="preserve">EMKF meede 8.3 - Merekeskkonna alaste teadmiste parendamise toetus </t>
  </si>
  <si>
    <t>Toetust antakse Eesti merestrateegia meetmekavas toodud teatud uuringute teostamisele, mille  eesmärk on rannikuressursside säästev kasutamine ning merekeskkonda mõjutava inimtegevuse säästlikkuse piiride täiendav kindlaksmääramine.</t>
  </si>
  <si>
    <t>KEM ja TA asutused</t>
  </si>
  <si>
    <t>2023 läks rahastusse üks uuringuprojekt. Meetme rakendamine lõppeb koos fondi rakendamisega 2023</t>
  </si>
  <si>
    <t>EMKF meede 2.6 - Teadlaste ja vesiviljelusettevõtjate koostöötoetus</t>
  </si>
  <si>
    <t>Toetust antakse teadus- ja arendusasutuste, vesiviljelussektori ettevõtjate ning riigiasutuste vahelise koostöö soodustamiseks, vesiviljelusalase teabe, sealhulgas oskusteabe, nõuande ja heade tavade levitamiseks, elukestva õppe ning vesiviljelussektori ettevõtjate majandustegevusega seonduvate uuringute ja katseprojektide korraldamiseks.</t>
  </si>
  <si>
    <t>TA asutused ja vesiviljelussektor ning laiem avalikkus</t>
  </si>
  <si>
    <t>Meetme rakendamise / projekti lõpp 01.07.2023</t>
  </si>
  <si>
    <t>EMKF meede 1.3 - Teadlaste ja kalurite koostöötoetus</t>
  </si>
  <si>
    <t>Toetust antakse teadus- ja arendusasutuste, kalandussektori ettevõtjate, kalureid koondavaid organisatsioonide ning riigiasutuste vahelise koostöö soodustamiseks, kalamajandusalase teabe, sealhulgas oskusteabe, nõuande ja heade tavade levitamiseks ning kalandussektori ettevõtjate majandustegevusega seonduvate koolituste, uuringute ja katseprojektide korraldamiseks.</t>
  </si>
  <si>
    <t>TA asutused ja kalapüügi ning -töötlemissektor ning laiem avalikkus</t>
  </si>
  <si>
    <t>EMKF meede 1.1 - Kalapüügi innovatsioonitoetus</t>
  </si>
  <si>
    <t>Toetatakse innovatsiooniprojekte, mis aitavad kaasa: kalavarude hea seisundi säilitamisele;
säästlike ja keskkonnasõbralike lahenduste väljatöötamisele kalapüügil;
uuenduslike tehnoloogiate väljatöötamisele lisandväärtuse andmiseks kogu tarneahela ulatuses;
uute kasutamata vee-elusressursside tõhusale kasutamisele.</t>
  </si>
  <si>
    <t>TA asutused koostöös kalapüügi- ja töötlemise ettevõtetega</t>
  </si>
  <si>
    <t>Meetme rakendamine lõppeb koos fondi rakendamisega 2023</t>
  </si>
  <si>
    <t>EMKF meede 2.1 - Innovatsioon vesiljeluses</t>
  </si>
  <si>
    <t>Toetatakse innovatsiooniprojekte, mis aitavad kaasa: ressursisäästlike lahenduste väljatöötamisele;
uute ja perspektiivsete liikide kasvatamise tehnoloogiate väljaarendamisele;
uute tehnoloogiate ja toodete väljatöötamisele lisandväärtuse andmiseks kogu tarneahela ulatuses;
vesiviljeluse koostoime võimaluste suurendamisele teiste majandusvaldkondadega.</t>
  </si>
  <si>
    <t>TA asutused koostöös vesiviljelusettevõtetega</t>
  </si>
  <si>
    <t>EMKVF meede - teadmussiirde toetus kalapüügis</t>
  </si>
  <si>
    <t>Toetust antakse teadus- ja arendusasutuste, kalapüügi ettevõtjate ning riigiasutuste vahelise koostöö soodustamiseks, kalapüügi alase teabe, sealhulgas oskusteabe, nõuande ja heade tavade levitamiseks, elukestva õppe ning kalapüügisektorii ettevõtjate majandustegevusega seonduvate uuringute ja katseprojektide korraldamiseks.</t>
  </si>
  <si>
    <t>TA asutused ja kalapüügisektori ettevõtjad ning laiem avalikkus</t>
  </si>
  <si>
    <t>Meetme määrus on koostamisel, taotluste vastuvõtt planeeritud koos teiste teadmussiirde meetmetega 2023 III kvartalisse</t>
  </si>
  <si>
    <t>EMKVF meede - teadmussiirde toetus vee elusressursside töötlemises</t>
  </si>
  <si>
    <t>Toetust antakse teadus- ja arendusasutuste, vee elusressursse töötlevate ettevõtjate ning riigiasutuste vahelise koostöö soodustamiseks, töötlemise alase teabe, sealhulgas oskusteabe, nõuande ja heade tavade levitamiseks, elukestva õppe ning töötlemissektori ettevõtjate majandustegevusega seonduvate uuringute ja katseprojektide korraldamiseks.</t>
  </si>
  <si>
    <t>TA asutused ja kalapöötlemissektori ettevõtjad ning laiem avalikkus</t>
  </si>
  <si>
    <t>EMKVF meede - teadmussiirde toetus vesiviljeluses</t>
  </si>
  <si>
    <t>TA asutused ja vesiviljelussektori ettevõtjad ning laiem avalikkus</t>
  </si>
  <si>
    <t>EMKVF meede - innovatsioonitoetus kalapüügis</t>
  </si>
  <si>
    <t xml:space="preserve">Toetust antakse kalapüügisektori ettevõtjatele uute teenuste ja varustuse väljatöötamiseks, uute tootmis-, tarne- ja müügimeetodite loomiseks ja juurutamiseks ning töötingimuste uuendamiseks koostöös teadlastega
</t>
  </si>
  <si>
    <t>kalapüügi ettevõtjad</t>
  </si>
  <si>
    <t>EMKVF meede - innovatsioonitoetus vee elusressursside töötlemises</t>
  </si>
  <si>
    <t xml:space="preserve">Toetust antakse töötlemissektori ettevõtjatele uute teenuste ja tehnoloogia väljatöötamiseks, uute tootmis-, tarne- ja müügimeetodite loomiseks ja juurutamiseks ning töötingimuste uuendamiseks koostöös teadlastega
</t>
  </si>
  <si>
    <t>vee elusressursside töötlemise ettevõtjad</t>
  </si>
  <si>
    <t>EMKVF meede - innovatsioonitoetus vesiviljeluses</t>
  </si>
  <si>
    <t xml:space="preserve">Toetust antakse vesiviljelussektori ettevõtjatele uute teenuste ja tehnoloogia väljatöötamiseks, uute tootmis-, tarne- ja müügimeetodite loomiseks ja juurutamiseks ning töötingimuste uuendamiseks koostöös teadlastega
</t>
  </si>
  <si>
    <t>vesiviljeluse ettevõtjad</t>
  </si>
  <si>
    <t>EMKVF meede - Riiklike keskkonna-alaste uuringute toetus</t>
  </si>
  <si>
    <t>Riikliku uuringuprogrammi elluviimine keskkonna-uuringute valdkonnas</t>
  </si>
  <si>
    <t>Programmi ja määruse valmimine planeeritud 2023 IV kvartal, taotluste vastuvõtt 2024 I kvartal</t>
  </si>
  <si>
    <t>EMKVF meede - Riiklike kalapüügiuuringute toetus</t>
  </si>
  <si>
    <t>Riikliku uuringuprogrammi elluviimine kalapüügi uuringute valdkonnas</t>
  </si>
  <si>
    <t>TA asutused koostöös kalapüügi ettevõtetega</t>
  </si>
  <si>
    <t>EMKVF meede - Riiklike töötlemisuuringute toetus</t>
  </si>
  <si>
    <t>Riikliku uuringuprogrammi elluviimine vee elusressursside töötlemise uuringute valdkonnas</t>
  </si>
  <si>
    <t>TA asutused koostöös töötlemisettevõtetega</t>
  </si>
  <si>
    <t>EMKVF meede - Riiklike vesiviljelusuuringute toetus</t>
  </si>
  <si>
    <t>Riikliku uuringuprogrammi elluviimine vesiviljeluse uuringute valdkonnas</t>
  </si>
  <si>
    <t>Sotsiaalministeerium</t>
  </si>
  <si>
    <t>Tervis</t>
  </si>
  <si>
    <t>Tervist toetavate valikute programm 2022 - 2025</t>
  </si>
  <si>
    <t>Sotsiaalministeeriumi rakendusuuringute programm tervisevaldkonnas</t>
  </si>
  <si>
    <t>Erinevad teadusuuringud</t>
  </si>
  <si>
    <t>Uuringuid läbiviivad asutused sh pos evalveeritud teadusasutused, TA asutused</t>
  </si>
  <si>
    <t>7. Tervishoid</t>
  </si>
  <si>
    <t>Sotsiaalministeeriumi teaduskoostöö programm (sh osalus rahvusvahelistes partnerlustes) tervisevaldkonnas</t>
  </si>
  <si>
    <t>Erinevad Euroopa Horisondi partnerlused</t>
  </si>
  <si>
    <t>Tervist toetavate valikute programm 2022 - 2027</t>
  </si>
  <si>
    <t>JPI-HDHL vaatleja liikmemaks</t>
  </si>
  <si>
    <t>Tervist toetavate valikute programm 2022 - 2028</t>
  </si>
  <si>
    <t>Tervise Arengu Instituudi rakendusuuringute programm tervisevadkonnas</t>
  </si>
  <si>
    <t>Tervist toetavate valikute programm 2022 - 2029</t>
  </si>
  <si>
    <t>Tervist toetavate valikute programm 2022 - 2026</t>
  </si>
  <si>
    <t>1T90-RF14-02421TPORT  Terviseportaali analüüs ja arendamine</t>
  </si>
  <si>
    <t>Tervist toetava keskkonna programm 2022 - 2024</t>
  </si>
  <si>
    <t>Sotsiaalministeerimi rakendusuuringute programm tervisevadkonnas</t>
  </si>
  <si>
    <t>Erinevd rakendusuuringud</t>
  </si>
  <si>
    <t>Tervist toetava keskkonna programm 2022 - 2026</t>
  </si>
  <si>
    <t>Terviseameti rakendusuuringute programm tervisevadkonnas</t>
  </si>
  <si>
    <t xml:space="preserve">Projekt "The Joint Action on Tobacco Control"_Muuta EUCEG süsteem kasutajasõbralikumaks ja parendada andmete esitamise kvaliteeti, võimalusi. Kaudselt on projekti tulemuseks tubakatoodete tarbimise vähenemine Euroopa liikmesriikides. </t>
  </si>
  <si>
    <t>Tervist toetava keskkonna programm 2022 - 2030</t>
  </si>
  <si>
    <t>Tervist toetava keskkonna programm 2022 - 2032</t>
  </si>
  <si>
    <t>Biomonitooringu läbiviimine põlevkivi sektoriga kokku puutuva elanikkonna seas</t>
  </si>
  <si>
    <t>Inimkeskse tervishoiu programm 2022 - 2026</t>
  </si>
  <si>
    <t>Erinevad TA-tegevused.</t>
  </si>
  <si>
    <t>Erinevad TAd toetavad tegevused</t>
  </si>
  <si>
    <t>8. Tervishoid</t>
  </si>
  <si>
    <t>Erinevad partnerlused</t>
  </si>
  <si>
    <t>Inimkeskse tervishoiu programm 2022 - 2027</t>
  </si>
  <si>
    <t>Terviseameti rakendusuuringute programm tervise valdkonnas</t>
  </si>
  <si>
    <t>Projekt "Adaptation grant for Estonian Advanced Medical Post with Surgery" (Teenuste mudeli ümberkujundamine ning koostöö ja koordineerimine sektorite sees ja vahel)</t>
  </si>
  <si>
    <t>Projekt "Strengthened International HeAlth Regulations and Preparedness in the EU (SHARP JA)" (Nakkushaiguste diagnostika referentteenuse osutamine)</t>
  </si>
  <si>
    <t>Inimkeskse tervishoiu programm 2022 - 2029</t>
  </si>
  <si>
    <t xml:space="preserve">Projekt "PartnERship to Contrast HPV (PERCH)" - üldeesmärk on aidata Euroopa vähivastase võitluse kava rakendamisele, mille eesmärk on toetada liikmesriikide pingutusi, laiendada HPV-vastase rutiinse vaktsineerimise levikut, et kaotada emakakaelavähk ja muud HPV põhjustatud vähivormid järgmise kümnendi jooksul. </t>
  </si>
  <si>
    <t>Inimkeskse tervishoiu programm 2022 - 2032</t>
  </si>
  <si>
    <t>Projekt "Union and National Capacity Building 4 IntegraTED Surveillance" - eesmärk on toetada riiklike integreeritud seiresüsteemide tugevdamist, integreerides erinevaid elektrooniliste terviseandmete allikaid ja digitaalseid registreid/andmebaase, tõhustades seeläbi ELi järelevalvesüsteemi.</t>
  </si>
  <si>
    <t>HERA sekveneerimise projekt "Enhancing Whole Genome Sequencing (WGS) and/or Reverse Transcription Polymerase Chain Reaction (RT-PCR) national infrastructures and capacities to respood to the COVID-19 pandemic in the European Union and European Economic Area" (Nakkushaiguste seire võimekuse loomine ja juurutamine)</t>
  </si>
  <si>
    <t>Inimkeskse tervishoiu programm 2022 - 2025</t>
  </si>
  <si>
    <t>Projekt "URBAN WASTE WATER" (Reoveeseire võimekuse tõstmine Terviseameti Nakkushaiguste laboris.)</t>
  </si>
  <si>
    <t>Sotsiaalhoolekandeasutuste infektsioonikontrollialase toimepidevuse suurendamine</t>
  </si>
  <si>
    <t>Heaolu</t>
  </si>
  <si>
    <t>Tööturuprogramm 2022 - 2025</t>
  </si>
  <si>
    <t>Sotsiaalministeeriumi rakendusuuringute programm töövaldkonnas</t>
  </si>
  <si>
    <t>Erinevad TA-tegevused</t>
  </si>
  <si>
    <t>2023. a eelarve 60000€ läks üle MKMile uuringu "Ajutise töötamise mõju töötuna arvelolijate tööturukäitumisele ja majanduslikule toimetulekule" tellimiseks.</t>
  </si>
  <si>
    <t>MKM-i (Riia)</t>
  </si>
  <si>
    <t>Erinevad TA-d toetavad tegevused Statistikaametiga</t>
  </si>
  <si>
    <t xml:space="preserve">2023.-2027.  aastate eelarved  läksid üle MKMile. </t>
  </si>
  <si>
    <t>Töövõime toetamise skeemi loomine ja juurutamine makromajandusliku mõju hindamine Sotsiaalministeeriumile</t>
  </si>
  <si>
    <t xml:space="preserve">125326,5‬ </t>
  </si>
  <si>
    <t>Tööturuprogramm 2022 - 2028</t>
  </si>
  <si>
    <t>Sotsiaalministeeriumi teaduskoostöö programm (sh osalus rahvusvahelistes partnerlustes) töövaldkonnas</t>
  </si>
  <si>
    <t>Tööturuprogramm 2022 - 2031</t>
  </si>
  <si>
    <t>Sotsiaalministeeriumi sekkumisprogramm töövaldkonnas</t>
  </si>
  <si>
    <t>Erinevad sekkumisuuringud.</t>
  </si>
  <si>
    <t>2023. a eelarvest läks 30000€ üle Tööinspektsioonile (MKMi vastutusalas) uuringu "Isikukaitsevahendite müksamisprojekti jätkuprojekt" tellimiseks.</t>
  </si>
  <si>
    <t>Sotsiaalkindlustuse programm 2022 - 2026</t>
  </si>
  <si>
    <t>Sotsialministeeriumi rakendusuuringute programm sotsiaalvaldkonnas</t>
  </si>
  <si>
    <t>Erinevad rakendusuuringud</t>
  </si>
  <si>
    <t>Sotsiaalkindlustuse programm 2022 - 2025</t>
  </si>
  <si>
    <t>Sotsiaalministeeriumi teaduskoostöö programm (sh osalus rahvusvahelistes partnerlustes) sotsiaalvaldkonnas</t>
  </si>
  <si>
    <t>Erinevad teaduskoostöö algatused</t>
  </si>
  <si>
    <t xml:space="preserve">ESS ERIC liikmemaks </t>
  </si>
  <si>
    <t>Hoolekandeprogramm 2022 - 2025</t>
  </si>
  <si>
    <t>Sotsiaalministeeriumi rakendusuuringute programm sotsiaalvaldkonnas</t>
  </si>
  <si>
    <t>Sotsiaalkindlustusameti rakedusuuringute programm sotsiaalvaldkonnas</t>
  </si>
  <si>
    <t>Rahvusvahelise funktsioneerimisvõime klassifikaatori (RFK) abil suure abivajadusega inimestele toetuste ja teenuste pakkumine</t>
  </si>
  <si>
    <t>ÜKP kompetentsikeskusel uuring „Muukeelsete erivajadustega inimeste osalemine ja kogemus meetme 2.5 tegevuses „Puudega inimeste eluaseme füüsiline kohandamine“</t>
  </si>
  <si>
    <t xml:space="preserve">29300‬ </t>
  </si>
  <si>
    <t>Hoolekandeprogramm 2022 - 2026</t>
  </si>
  <si>
    <t>Ligipääsetavuse kulu-tulu analüüs</t>
  </si>
  <si>
    <t>Health and Care Systems Transformation</t>
  </si>
  <si>
    <t>Hoolekandeprogramm 2022 - 2028</t>
  </si>
  <si>
    <t>Sotsiaalkindlustusameti teaduskoostöö programm (sh osalus rahvusvahelistes partnerlustes) sotsiaalvaldkonnas</t>
  </si>
  <si>
    <t>MARAC võrgustikutöö mudeli mõju hindamine</t>
  </si>
  <si>
    <t>Soolise võrdõiguslikkuse programm 2022 - 2025</t>
  </si>
  <si>
    <t>Soolise võrdõiguslikkuse programm 2022 - 2026</t>
  </si>
  <si>
    <t>Soolise võrdõiguslikkuse montooring</t>
  </si>
  <si>
    <t>Sotsiaalministeeriumi sekkumisprogramm sotsiaalvaldkonnas</t>
  </si>
  <si>
    <t>Erinevad sekkumisuuringud</t>
  </si>
  <si>
    <t>Laste ja perede programm 2022 - 2023</t>
  </si>
  <si>
    <t>Isakande tegemise müksamisuuring laste õiguste kaitseks</t>
  </si>
  <si>
    <t>Laste ja perede programm 2022 - 2026</t>
  </si>
  <si>
    <t>Sotsiaalkindlustusameti rakendusuuringute programm sotsiaalvaldkonnas</t>
  </si>
  <si>
    <t>Laste ja perede programm 2022 - 2025</t>
  </si>
  <si>
    <t>TAI rakendusuuringute programm sotsiaalvaldkonnas</t>
  </si>
  <si>
    <t>Teaduspõhise vanemlusprogrammi juurutamine ja arendamine</t>
  </si>
  <si>
    <t>Lapse õigute ja vahemluse uuring 2025</t>
  </si>
  <si>
    <t>Lõppuuring puudega lastele tugiteenuste pakkumisest ja arendamisest ning töö- ja pereelu ühildamise soodustamisest</t>
  </si>
  <si>
    <t>Avatud Dialoogil põhineva sotsiaalse rehabilitatsiooni teenuse 0-15aastastele tegevusuuring</t>
  </si>
  <si>
    <t>Valdkondade ja programmide ülene tegevus Sotsiaalministeeriumis</t>
  </si>
  <si>
    <t>Sekkumisprogrammi koordinaatori töötasu ning ajutise eetikakomitee juhi ja liikmete töötasud</t>
  </si>
  <si>
    <t>Ministeeriumi TA-korraldamist toetavate tegevuste läbiviijad</t>
  </si>
  <si>
    <t>Sotsiaalminsiteeriumi teadusnõuniku töötasu</t>
  </si>
  <si>
    <t>Õpilas- ja üliõpilasteadlaste teadustööde konkurssidel  Sotsiaalministeeriumi preemiate väljaandmine uurimistöö eest ministeeriumi vastutusvaldkondades</t>
  </si>
  <si>
    <t>Õpilas- ja üliõpilasteadlased</t>
  </si>
  <si>
    <t>Majandus- ja Kommunikatsiooniministeerium (SOM)</t>
  </si>
  <si>
    <t>Kliimaministeerium (MKM)</t>
  </si>
  <si>
    <t>Regionaal- ja Põllumajandusministeerium (RAM)</t>
  </si>
  <si>
    <t>Regionaal- ja Põllumajandusministeerium (KEM)</t>
  </si>
  <si>
    <t>EMKVF</t>
  </si>
  <si>
    <t>EMKF 2014-2020</t>
  </si>
  <si>
    <t>TA toetav kulu (ei lähe)</t>
  </si>
  <si>
    <t>1. Teadus- ja arendustegevuse ning innovatsiooni kulude definitsioonid ja näited</t>
  </si>
  <si>
    <t>Lühend</t>
  </si>
  <si>
    <t>Nimetus</t>
  </si>
  <si>
    <t>Definitsioon</t>
  </si>
  <si>
    <t>Näited</t>
  </si>
  <si>
    <t>Teadus- ja arendustegevuse kulu</t>
  </si>
  <si>
    <r>
      <t>Teadus- ja arendustegevu</t>
    </r>
    <r>
      <rPr>
        <sz val="11"/>
        <rFont val="Calibri Light"/>
        <family val="2"/>
        <charset val="186"/>
      </rPr>
      <t>s on</t>
    </r>
    <r>
      <rPr>
        <sz val="11"/>
        <color theme="1"/>
        <rFont val="Calibri Light"/>
        <family val="2"/>
        <charset val="186"/>
      </rPr>
      <t xml:space="preserve"> süstemaatiline loominguline tegevus, mille eesmärk on suurendada teadmiste (sealhulgas inimest, kultuuri ja ühiskonda käsitlevate teadmiste) hulka ning kasutada saadud teadmisi uute rakendusalade leidmiseks. Teadus- ja arendustegevust (alusuuringuid, rakendusuuringuid, eksperimentaalarendust) iseloomustavad viis põhialust, mis peavad olema põhimõtteliselt alati täidetud: teadus- ja arendustegevus on uudne, loominguline, ettemääramatu tulemusega, süstemaatiline ning korratav ja/või ülekantav.</t>
    </r>
  </si>
  <si>
    <t>1) Teadus- ja arendusprojektide toetused ja lepingud;
2) teadus- ja arendustegevuse infrastruktuuri toetused;
3) teadus- ja arendustöötajate palgakulu (sh nooremteadurite/doktorantide palgakulu);
4) teadus- ja arendustöötajate mobiilsustoetused, millega toetatakse teadus- ja arendusprojekti läbiviimist teises riigis või asutuses.</t>
  </si>
  <si>
    <t>Teadus- ja arendustegevust toetav kulu</t>
  </si>
  <si>
    <t>Teadus- ja arendustegevust toetavateks tegevusteks loetakse riiklikult neid tegevusi, mis otseselt toetavad Eesti teadus- ja arendussüsteemi toimimist või on vajalikud teadus- ja arendustegevuseks, kuid mis ei vasta Frascati käsiraamatu teadus- ja arendustegevuse definitsioonile ja viiele põhialusele.</t>
  </si>
  <si>
    <t>1) Teadus- ja arendusasutuste tegevustoetused, mis ei ole määratud teadus- ja arendusprojektideks;
2) teadustöötajate ja –asutuste võrgustumist ja koostööd edendavad tegevused;
3) teadus- ja arendustegevuse populariseerimise ja uurimistöö tulemuste tutvustamisega seotud tegevused;
4) teadus- ja arendustegevuse avaldamise ja kättesaadavaks tegemisega seotud tegevused;
5) teadus- ja arendustegevuse läbiviimist toetavad tegevused (va teadus- ja arendusprojekti otseste kulude katmine).</t>
  </si>
  <si>
    <t>Teadus- ja arendustegevuse põhine innovatsioon</t>
  </si>
  <si>
    <t>Teadus- ja arendustegevusel põhinev uue või senisega võrreldes oluliselt täiustatud toote või teenuse kättesaadavaks tegemine või uuendatud protsessi kasutuselevõtmine, mille eesmärk on luua väärtust ja saavutada konkurentsieelis, mis aitab kaasa ettevõtja, organisatsiooni või laiemalt ühiskonna arengule ja suurendab tootlikkust, tõhusust ja tulemuslikkust, soodustades üldist majanduskasvu.</t>
  </si>
  <si>
    <t>2. Rahastamisallikad ja selgitused</t>
  </si>
  <si>
    <t>Selgitus</t>
  </si>
  <si>
    <t>Riigieelarve (maksutuludest)</t>
  </si>
  <si>
    <t>Euroopa Liidu struktuurifondid 2014-2020</t>
  </si>
  <si>
    <t>SF 2021-2027</t>
  </si>
  <si>
    <t>Euroopa Liidu struktuurifondid 2021-2027</t>
  </si>
  <si>
    <t>REACT-EU</t>
  </si>
  <si>
    <t>Kiire kriisiabi fond</t>
  </si>
  <si>
    <t>Taaste- ja vastupidavusrahastu</t>
  </si>
  <si>
    <t>Õiglase Ülemineku Fond</t>
  </si>
  <si>
    <r>
      <t>CO</t>
    </r>
    <r>
      <rPr>
        <b/>
        <vertAlign val="subscript"/>
        <sz val="8.5"/>
        <color theme="1"/>
        <rFont val="Calibri Light"/>
        <family val="2"/>
        <charset val="186"/>
      </rPr>
      <t>2</t>
    </r>
    <r>
      <rPr>
        <b/>
        <sz val="11"/>
        <color theme="1"/>
        <rFont val="Calibri Light"/>
        <family val="2"/>
        <charset val="186"/>
      </rPr>
      <t> vahendid</t>
    </r>
  </si>
  <si>
    <t>3. GBAORD kategooriad ja selgitused</t>
  </si>
  <si>
    <t>siia kuulub maakoore ja -vahevöö uurimine ja kasutuselevõtt, merede, ookeanide uurimine ja kasutuselevõtt, atmosfääriuuringud, geofüüsika, kliima ja meteoroloogialased uuringud, polaaruuringud ja hüdroloogia, maavarade uurimine ja kasutuselevõtt (sh ka merepõhjas) jms.</t>
  </si>
  <si>
    <t>siia kuulub teadus- ja arendustegevus, mille eesmärgiks on tõhustada saastekontrolli nagu saasteallikate ja -ainete tuvastamine ja analüüs, reostuse põhjuste analüüs, saaste mõju keskkonnale ja selle tagajärjed inimestele, faunale, floorale ja mikroorganismidele, samuti biosfäärile. Seirevahendite väljatöötamine mõõtmaks igat liiki (müra, vibratsioon, radioaktiivne saaste) reostust. Siia kuulub teadus- ja arendustegevus, mis on suunatud saaste elimineerimiseks ja preventsiooniks igat liiki saaste osas nii atmosfääris, maapinnal, veestikes kui ka töö- ja elukeskkonnas.</t>
  </si>
  <si>
    <t>3. Maailmaruumi uuringud ja hõivamine</t>
  </si>
  <si>
    <t>siia kuulub astronoomia ja astrofüüsika rakendusuuringud, kosmosealased teadusuuringud, satelliidid, kosmoselennud, stratosfääriuuringud, stardisüsteemid, kosmose laboratooriumid, kosmoserännud jms.</t>
  </si>
  <si>
    <t>siia kuulub teadus- ja arendustegevus, mis on seotud infrastruktuuri ja maa arendusega, sh ehitus, linnaplaneerimine, maakasutus, transport, telekommunikatsioon, veevarustus ja –puhastus, linnastumisega tekkivate kahjude vältimine jms.</t>
  </si>
  <si>
    <t>siia kuulub kõigi energiaallikate tootmine, salvestamine, ülekandmine, jaotamine ja energia mõistlik kasutamine, energia tootmise ja jaotamise efektiivsus, energia kokkuhoid, süsihappegaasi eraldumise vähendamine, taastuvenergia allikad, tuumaenergia jms.</t>
  </si>
  <si>
    <t>siia kuulub tootmis- ja töötlemistehnoloogia, tööstustooted ja nende tootmisprotsessid. Siia kuulub ka teadus- ja arendustegevus, mis on seotud tootmiseefektiivsuse ja jäätmemajandusega.</t>
  </si>
  <si>
    <t>siia kuulub ravi, tervislik toitumine, ravimiuuringud, sotsiaalmeditsiin, narkootikumidega seotud uuringud, geriaatria, töötervishoid, haiguste tõrje jms.</t>
  </si>
  <si>
    <t>siia kuulub põllumajanduse, metsanduse, kalanduse ja toiduainete tootmise arendamine, väetised, biotsiidid, biokahjurite tõrje, põllumajanduse mehhaniseerimine, kultuurmetsanduse mõju keskkonnale, põllumajanduse tootlikkuse ja toidutehnoloogia arendamine, loomakasvatus ja piimandus, veterinaaria ja teised põllumajandusteadused.</t>
  </si>
  <si>
    <t>siia kuulub üldharidus, formaal- kui ka mitteformaalharidus, eriharidus, pedagoogika, didaktika, haridusteenused.</t>
  </si>
  <si>
    <t>siia kuulub kultuur, religioon ja vaba aja veetmine sotsiaalse nähtusena ning nende mõju ühiskonnale, rassiline ja kultuuriline integreerimine ja sellega seotud sotsiaal- kultuurilised muutused, siia kuulub ka spordiga, kunstiga, raamatukogudega, arhiividega, keeleoskusega jms seotu, käsitletuna sotsiaalse nähtusena.</t>
  </si>
  <si>
    <t>siia kuulub avalik haldus, majanduspoliitika, regionaaluuringud, sotsiaalsed muutused, protsessid ja konfliktid, sotisaalabi ja sotsiaalne julgeolek, töökorralduse sotsiaalsed aspektid, soouuringud, vähemuste kaitse jms.</t>
  </si>
  <si>
    <t>12. Üldine teadmiste edendamine/arendamine: TAT rahastatud GUF rahadest (ülikoolide fond)</t>
  </si>
  <si>
    <t>siia kuulub ülikoolide baasfinantseerimine.</t>
  </si>
  <si>
    <t>12.1. TAT seotud loodusteadusega</t>
  </si>
  <si>
    <t>12.2. TAT seotud tehnikateadusega</t>
  </si>
  <si>
    <t>12.3. TAT seotud arstiteadusega</t>
  </si>
  <si>
    <t>12.4. TAT seotud põllumajandusteadusega</t>
  </si>
  <si>
    <t>12.5. TAT seotud sotsiaalteadusega</t>
  </si>
  <si>
    <t>12.6. TAT seotud humanitaarteadusega</t>
  </si>
  <si>
    <t>rakendus on määratlemata uuringutel, mis on ette võetud teadmiste hulga suurendamiseks, kuid mida ei saa siduda konkreetse rakendusvaldkonnaga, ning mille puhul rakendust ei määratletud ka vahendite eraldamisel. Enamasti on sel juhul tegemist alusuuringutega (algupärased teoreetilised ja eksperimentaaluuringud uute teadmiste saamiseks looduse ja ühiskonna arengu seaduspärasustest, seadmata eesmärgiks nende teadmiste rakendamist).</t>
  </si>
  <si>
    <t>13.1. TAT seotud loodusteadusega</t>
  </si>
  <si>
    <t>13.2. TAT seotud tehnikateadusega</t>
  </si>
  <si>
    <t>13.3. TAT seotud arstiteadusega</t>
  </si>
  <si>
    <t>13.4. TAT seotud põllumajandusteadusega</t>
  </si>
  <si>
    <t>13.5. TAT seotud sotsiaalteadusega</t>
  </si>
  <si>
    <t>13.6. TAT seotud humanitaarteadusega</t>
  </si>
  <si>
    <t>siia kuuluvad riigikaitselised uuringud, sh ka riigikaitse eelarvest rahastatavad tuuma- ja kosmoseuuringud. Samas riigikaitse eelarvest rahastatavad tsiviiluuringud (meteoroloogia, meditsiin, telekommunikatsioon) tuleks näidata vastava rakendusvaldkonna all.</t>
  </si>
  <si>
    <t>Ministeerium</t>
  </si>
  <si>
    <t>Meede</t>
  </si>
  <si>
    <t>Tegevus</t>
  </si>
  <si>
    <t>TAI tegevuse  nimetus</t>
  </si>
  <si>
    <t>Sihtgrupp</t>
  </si>
  <si>
    <t>2023
(eelarve)</t>
  </si>
  <si>
    <t>2024
(prognoos)</t>
  </si>
  <si>
    <t>2025
(prognoos)</t>
  </si>
  <si>
    <t>2026 
(prognoos)</t>
  </si>
  <si>
    <t>2027  (prognoos)</t>
  </si>
  <si>
    <t>2023-2027 
Kokku</t>
  </si>
  <si>
    <t>Jrk.n</t>
  </si>
  <si>
    <t>Ettevõtete TAI-mahukuse ja teadmussiirde võimekuse suurendamine</t>
  </si>
  <si>
    <t>Ettevõtete innovatsiooni-, digi- ja rohepöörde soodustamine</t>
  </si>
  <si>
    <t xml:space="preserve">Ettevõtete innovatsiooni-, digi- ja rohepöörde soodustamine </t>
  </si>
  <si>
    <t xml:space="preserve">4 123 885 </t>
  </si>
  <si>
    <t xml:space="preserve">77 944 </t>
  </si>
  <si>
    <t>Ettevõtete digi- ja rohepöörde soodustamine</t>
  </si>
  <si>
    <t>Jätkusuutlik ja kättesaadav elamufond</t>
  </si>
  <si>
    <t>Eluasemepoliitika</t>
  </si>
  <si>
    <t>Jätkusuutlik ehitus ja planeerimine</t>
  </si>
  <si>
    <t>Ehitatud keskkonna ja ehitusvaldkonna kvaliteedi arendamine</t>
  </si>
  <si>
    <t>15 050</t>
  </si>
  <si>
    <t>Digiriik</t>
  </si>
  <si>
    <t>Digiriigi alusbaasi kindlustamine</t>
  </si>
  <si>
    <t>Küberturvalisus</t>
  </si>
  <si>
    <t>Küberturvalisuse tagamine</t>
  </si>
  <si>
    <t>Ühenduvus</t>
  </si>
  <si>
    <t>Õigusruumi tagamine</t>
  </si>
  <si>
    <t>Transpordi konkurentsivõime</t>
  </si>
  <si>
    <t>Veetransporditaristu arendamine ja korrashoid</t>
  </si>
  <si>
    <t>Maanteetransporditaristu arendamine ja korrashoid</t>
  </si>
  <si>
    <t>Raudteetranspordi arendus ja korrashoid</t>
  </si>
  <si>
    <t>Ohutu ja säästlik transpordisüsteem</t>
  </si>
  <si>
    <t>Primaarenergia tõhusam kasutus ja taastuvenergia osakaalu suurendamine lõpptarbimises</t>
  </si>
  <si>
    <t>Taastuvenergia osakaalu suurendamine lõpptarbimises</t>
  </si>
  <si>
    <t>Energiatõhususe suurendamine</t>
  </si>
  <si>
    <t>Maapõueressursside uurimine ja kasutamine</t>
  </si>
  <si>
    <t>Geoloogiline kaardistamine ja maapõuealane kompetents</t>
  </si>
  <si>
    <t>ENEN Meede</t>
  </si>
  <si>
    <t>ENEN Programmi tegevus</t>
  </si>
  <si>
    <t>I toetav kulu, ei lähe TAI arvestusse</t>
  </si>
  <si>
    <t>I kulu, ei ole TAI 1% arvestuses</t>
  </si>
  <si>
    <t>topelt sees, läheb maha</t>
  </si>
  <si>
    <t>Topelt, maha võtta</t>
  </si>
  <si>
    <t>Ettevõtluse arendamise soodustamine</t>
  </si>
  <si>
    <t>Keskkonnaministeerium</t>
  </si>
  <si>
    <t>Eluslooduse kaitse ja kasutus</t>
  </si>
  <si>
    <t>Elurikkuse kaitse tagamine</t>
  </si>
  <si>
    <t>Metsanduse arengu suunamine</t>
  </si>
  <si>
    <t>Keskkonnateadlikkuse (sh keskkonnahariduse) edendamine ja korraldamine</t>
  </si>
  <si>
    <t>Keskkonnateadlikkuse ja keskkonnahariduse suunamine) edendamine ja korraldamine</t>
  </si>
  <si>
    <t>Kestlik kalandus</t>
  </si>
  <si>
    <t>Kalavarude säästlik kasutamine</t>
  </si>
  <si>
    <t>Kalavarude taastamise meetmete rakendamine</t>
  </si>
  <si>
    <t>Kliimaeesmärkide elluviimine, välisõhu kaitse ja kiirgusohutus</t>
  </si>
  <si>
    <t>Kliimamuutuste leevendamine ja kliimamuutustega kohanemine</t>
  </si>
  <si>
    <t>Kiirgusohutuse</t>
  </si>
  <si>
    <t>Välisõhu kvaliteedi parendmaine</t>
  </si>
  <si>
    <t>Merekeskkonna ja vee kaitse ning kasutus</t>
  </si>
  <si>
    <t>Merekeskkonna kaitse suunamine</t>
  </si>
  <si>
    <t>Vee säästliku kasutamise ja kaitse tagamine</t>
  </si>
  <si>
    <t>Ringmajanduse korraldamine</t>
  </si>
  <si>
    <t>Maapõueressursside kasutamine ja kaitse korraldamine</t>
  </si>
  <si>
    <t>Tööstusheite ja kemikaalipoliitika kujundmaine ja rakendamine</t>
  </si>
  <si>
    <t>Avaliku sektori organisatsiooni ja ressursside korraldamine</t>
  </si>
  <si>
    <t>Riigihangete poliitika ja riigiabi regulatsiooni rakendamine; Riigivara poliitika ja selle elluviimise koordineerimine</t>
  </si>
  <si>
    <t xml:space="preserve">RE </t>
  </si>
  <si>
    <t>Haldusorganisatsiooni ja personalipoliitika kujundamine</t>
  </si>
  <si>
    <t>Finantskeskkonna arendamine</t>
  </si>
  <si>
    <t>Finantspoliitika kujundamine; Arvestuspoliitika kujundamine</t>
  </si>
  <si>
    <t>Finantspoliitika kujundamine</t>
  </si>
  <si>
    <t xml:space="preserve">Eelarvepoliitika  </t>
  </si>
  <si>
    <t>Eelarvepoliitika kujundamine</t>
  </si>
  <si>
    <t>Eelarvepoliitika; Maksu- ja tollipoliitika kujundamine ja korraldamine</t>
  </si>
  <si>
    <t>Riigi rahaasjade korraldamine ja järelevalve; Maksu- ja tollipoliitika kujundamine</t>
  </si>
  <si>
    <t>Ruumiline planeerimine; Kohalike omavalitsuste poliitika ja finantseerimine</t>
  </si>
  <si>
    <t>Ruumilise planeerimise poliitika kujundamine ja korraldamine; KOVide ja regionaalhalduse koordineerimine</t>
  </si>
  <si>
    <t>Ruumiline planeerimine</t>
  </si>
  <si>
    <t>Ruumilise planeerimise poliitika kujundamine ja korraldamine</t>
  </si>
  <si>
    <t>Tugiteenused</t>
  </si>
  <si>
    <t>Tugiteenus (meetmete vahel jagamata TA lisaraha)</t>
  </si>
  <si>
    <t>Tugiteenus (tegevuste vahel jagamata TA lisaraha)</t>
  </si>
  <si>
    <t>Kõik meetmed</t>
  </si>
  <si>
    <t>Kõik tegevused</t>
  </si>
  <si>
    <t>Maaeluministeerium</t>
  </si>
  <si>
    <t>Kvaliteetsed sisendid põllumajanduses</t>
  </si>
  <si>
    <t>Sordiaretus ja taimne paljundusmaterjal</t>
  </si>
  <si>
    <t>Põllumajanduskeskkond</t>
  </si>
  <si>
    <t>Taimekaitse</t>
  </si>
  <si>
    <t>Väetised</t>
  </si>
  <si>
    <t>Täiendav keskkonnahoid</t>
  </si>
  <si>
    <t>Taimetervis, loomade tervis ja heaolu</t>
  </si>
  <si>
    <t>Taimetervis</t>
  </si>
  <si>
    <t>Loomatervis</t>
  </si>
  <si>
    <t>Söödaohutus</t>
  </si>
  <si>
    <t>Loomade heaolu</t>
  </si>
  <si>
    <t>Toiduohutus</t>
  </si>
  <si>
    <t>Maaparandus</t>
  </si>
  <si>
    <t>Põllumajandusloomade aretus</t>
  </si>
  <si>
    <t>Põllumajandussaaduste tootmine, väärindamine ja turustamine</t>
  </si>
  <si>
    <t>Põllumajandustootjate ja toiduainetööstuste konkurentsivõime</t>
  </si>
  <si>
    <t>Riskijuhtimine ja põllumajandusturgude tasakaal</t>
  </si>
  <si>
    <t>Ekspordivõimekus ja Eesti toidu kuvand</t>
  </si>
  <si>
    <t>Mahepõllumajandus</t>
  </si>
  <si>
    <t>EMKF keskkonnakaitsemeetmete rakendamine</t>
  </si>
  <si>
    <t>Vesiviljelus</t>
  </si>
  <si>
    <t>Kutseline kalapüük; vee elusressursside töötlemine</t>
  </si>
  <si>
    <t>Kutseline kalapüük</t>
  </si>
  <si>
    <t>Vee elusressursside töötlemine</t>
  </si>
  <si>
    <t>EMKVF keskkonnakaitsemeetmete rakendamine</t>
  </si>
  <si>
    <t>Terviseriskide ja riskikäitumise vähendamine ning kogukondade ja paikkondade võimestamine tervise edendamisel</t>
  </si>
  <si>
    <t>Teadusasutuste ja teadlaskonna arengu toetamine</t>
  </si>
  <si>
    <t>Tervise Arengu Instituudi teadlaste TAI-alane töö</t>
  </si>
  <si>
    <t>Tervist toetava keskkonna arendamine ja elukeskkonnast tulenevate terviseriskide hindamine ja vähendamine</t>
  </si>
  <si>
    <t>Terviseameti teadlaste TAI-alane töö</t>
  </si>
  <si>
    <t>Inimkeskse tervishoiu arendamine</t>
  </si>
  <si>
    <t>Kõrge tööhõive taseme saavutamine ja hoidmine</t>
  </si>
  <si>
    <t>Hüvitiste maksmine, skeemide arendamine ja inimeste piiriülest liikumist arvestava sotsiaalkindlustussüsteemi kujundamine</t>
  </si>
  <si>
    <t>Iseseisvat toimetulekut toetavate ja kvaliteetsete sotsiaalteenuste ning vajadustele vastavate hooldusvõimaluste tagamine</t>
  </si>
  <si>
    <t>Võrdse kohtlemise edendamine, võrdsete võimaluste tagamine ja ligipääsetavuse suurendamine</t>
  </si>
  <si>
    <t>Meeste ja naiste võrdse majandusliku sõltumatuse toetamine ning soolise tasakaalu suurendamine kõigil otsustus- ja juhtimistasanditel</t>
  </si>
  <si>
    <t>Lapse õigused on tagatud, toimiv lastekaitsesüsteem väärtustab iga last, tema arengut ja heaolu</t>
  </si>
  <si>
    <t>Tervise Aengu Instituudi teadlaste TAI-alane töö</t>
  </si>
  <si>
    <t>Lastele ja peredele suunatud teenused on kvaliteetsed ja vastavad perede vajadustele</t>
  </si>
  <si>
    <t>Ministeeirumite koostöös tehtav uuring AKI ja eetikakomiteede maastiku korrastamiseks</t>
  </si>
  <si>
    <t>Sotsialministeeriumi TA-süsteemi toetamine ja arendamine</t>
  </si>
  <si>
    <t>Õpilaste ja üliõpilaste TA-alase arengu toetamine</t>
  </si>
  <si>
    <t>Õiguspoliitika kujundamine ja elluviimine</t>
  </si>
  <si>
    <t>Õiguspoliitika kujundamine ja õigusloome kvaliteedi tagamine</t>
  </si>
  <si>
    <t>Karistuse täideviimise korraldamine</t>
  </si>
  <si>
    <t>Karistuste täideviimise korraldamine</t>
  </si>
  <si>
    <t>Kriminaalpoliitika kujundamine ja kuritegevuse vähendamine</t>
  </si>
  <si>
    <t>Kriminaalpoliitika kujundamine ja kuritegevuse ennetamine</t>
  </si>
  <si>
    <t>Kaitsealane teadus- ja arendustegevus</t>
  </si>
  <si>
    <t>Mitmekülgse ja kättesaadava kultuurielu toetamine ja arendamine</t>
  </si>
  <si>
    <t>Kultuuri valdkondadeülene tugi- ja arendustegevus</t>
  </si>
  <si>
    <t>Kultuuripärandi säilitamise ja kättesaadavaks tegemise toetamine ja arendamine</t>
  </si>
  <si>
    <t>Kultuuri valdkondadeülene arendamine, koostöö ja rahvusvahelistumine</t>
  </si>
  <si>
    <t>Organiseeritud liikumisharrastuse edendamine</t>
  </si>
  <si>
    <t>Saavutusspordi edendamine</t>
  </si>
  <si>
    <t>Lõimumispoliitika kujundamine, toetamine ja arendamine</t>
  </si>
  <si>
    <t>Vabariigi Valitsuse ja peaministri tegevuse toetamine</t>
  </si>
  <si>
    <t>Tark ja innovaatiline siseturvalisus</t>
  </si>
  <si>
    <r>
      <rPr>
        <b/>
        <sz val="11"/>
        <rFont val="Calibri Light"/>
        <family val="2"/>
        <charset val="186"/>
      </rPr>
      <t>SIM</t>
    </r>
    <r>
      <rPr>
        <sz val="11"/>
        <rFont val="Calibri Light"/>
        <family val="2"/>
        <charset val="186"/>
      </rPr>
      <t xml:space="preserve"> valitsemisala teadmuspõhise poliitikujundamise ja teenuste arendamise toetamine</t>
    </r>
  </si>
  <si>
    <r>
      <rPr>
        <b/>
        <sz val="11"/>
        <rFont val="Calibri Light"/>
        <family val="2"/>
        <charset val="186"/>
      </rPr>
      <t>Päästeameti</t>
    </r>
    <r>
      <rPr>
        <sz val="11"/>
        <rFont val="Calibri Light"/>
        <family val="2"/>
        <charset val="186"/>
      </rPr>
      <t xml:space="preserve"> teadmuspõhise poliitikakujundamise ja teenuste arendamise toetamine</t>
    </r>
  </si>
  <si>
    <r>
      <rPr>
        <b/>
        <sz val="11"/>
        <rFont val="Calibri Light"/>
        <family val="2"/>
        <charset val="186"/>
      </rPr>
      <t xml:space="preserve">PPA </t>
    </r>
    <r>
      <rPr>
        <sz val="11"/>
        <rFont val="Calibri Light"/>
        <family val="2"/>
        <charset val="186"/>
      </rPr>
      <t>teadmuspõhise poliitikakujundamise ja teenuste arendamise toetamine</t>
    </r>
  </si>
  <si>
    <r>
      <rPr>
        <b/>
        <sz val="11"/>
        <rFont val="Calibri Light"/>
        <family val="2"/>
        <charset val="186"/>
      </rPr>
      <t>PPA</t>
    </r>
    <r>
      <rPr>
        <sz val="11"/>
        <rFont val="Calibri Light"/>
        <family val="2"/>
        <charset val="186"/>
      </rPr>
      <t xml:space="preserve"> teadmuspõhise poliitikakujundamise ja teenuste arendamise toetamine</t>
    </r>
  </si>
  <si>
    <t>KAPO teadmuspõhise poliitikakujundamise ja teenuste arendamise toetamine</t>
  </si>
  <si>
    <t>Rahvusvaheliste suhete stabiilsus ja julgeolek</t>
  </si>
  <si>
    <t>Välispoliitika ja välissuhtluse suurem sidustamine</t>
  </si>
  <si>
    <t>Eesti julgeoleku ja huvide kaitsmine</t>
  </si>
  <si>
    <t>Eestlaskond võõrsil</t>
  </si>
  <si>
    <t>Eestlaskonna toetamine ja kaasamine võõrsil</t>
  </si>
  <si>
    <t>Arengukoostöö poliitika kujundamine, elluviimine ja seire</t>
  </si>
  <si>
    <t>Haridus- ja Teadusministeerium</t>
  </si>
  <si>
    <t>Ühiskonna ja majanduse vajadustele vastava teadus- ja arendustegevuse võimekuse kasvatamine</t>
  </si>
  <si>
    <t xml:space="preserve">Sektoritevahelise teadmussiirde toetamine </t>
  </si>
  <si>
    <t>Teadussüsteemi järjepideva toimimise kindlustamine</t>
  </si>
  <si>
    <t xml:space="preserve">Teadustaristu kvaliteedi ja kättesaadavuse kindlustamine </t>
  </si>
  <si>
    <t>TAI tegevuse koondnimetus. Näiteks teadus- ja arendustegevuse rahastusinstrument (valdkondliku TA rahastusprogramm, valdkondliku TA lisarahastus, valdkondliku TA konkurentsipõhine rahastus, Euroopa Horisondi partnerlustes osalemine vms).</t>
  </si>
  <si>
    <t>Toetuse saaja ehk lepingupartner. Kui partnereid on rohkem kui viis, siis koondnimetuse tasandil (nt TA-asutused, ülikoolid)</t>
  </si>
  <si>
    <t>Selgitada, mis on rahastuse eesmärk ja sisu ning millist valdkonda tegevus toetab. TAI tegevuse täpsema kirjelduse ja selgituse alusel peab olema võimalik hinnata, kas tegemist on TA, TA-d toetava või I kuluga.</t>
  </si>
  <si>
    <t>Selles veerus olevat infot mitte muuta (2022 esitatud andmed)</t>
  </si>
  <si>
    <t>Selles veerus olevat infot mitte muuta (2023 esitatud andmed)</t>
  </si>
  <si>
    <t>Veergude 2024-2028 summa, uueneb automaatselt</t>
  </si>
  <si>
    <t xml:space="preserve">Vajadusel lisada tabeli teisi veerge puudutavad märkused. Muu välisabi puhul täpsustada, millise rahastusallikaga on tegemist. </t>
  </si>
  <si>
    <t>Teadussüsteemi programm 2024 - 2027</t>
  </si>
  <si>
    <t>Teadmussiirde programm 2024 - 2027</t>
  </si>
  <si>
    <t>Vastavalt tegevuspõhisele riigieelarvele (TERE). Programmi aastaid ei ole vaja märkida.</t>
  </si>
  <si>
    <t>Näiteks Social Climate Fund, Norra jt teised välisriikide programmid</t>
  </si>
  <si>
    <t>EL-i kasvuhoonegaaside lubatud heitkoguse ühikute kauplemistulu</t>
  </si>
  <si>
    <t>Rahastusallikad: RE, SF 2014-2020, SF 2021-2027, REACT-EU, RRF, ÕÜF, CO2  vahendid, muu välisabi</t>
  </si>
  <si>
    <t>TAI valdkonna nõuniku (osakoormus) ja andmeteadlase (täiskoormus alates nov 2023) palgakulu</t>
  </si>
  <si>
    <t>Päästevaldkonna TAI projektide läbiviimine</t>
  </si>
  <si>
    <r>
      <rPr>
        <b/>
        <sz val="11"/>
        <rFont val="Calibri Light"/>
        <family val="2"/>
        <charset val="186"/>
      </rPr>
      <t>Päästeameti</t>
    </r>
    <r>
      <rPr>
        <sz val="11"/>
        <rFont val="Calibri Light"/>
        <family val="2"/>
        <charset val="186"/>
      </rPr>
      <t xml:space="preserve"> TAI tegevused</t>
    </r>
  </si>
  <si>
    <r>
      <rPr>
        <b/>
        <sz val="11"/>
        <rFont val="Calibri Light"/>
        <family val="2"/>
        <charset val="186"/>
      </rPr>
      <t xml:space="preserve">Päästeameti </t>
    </r>
    <r>
      <rPr>
        <sz val="11"/>
        <rFont val="Calibri Light"/>
        <family val="2"/>
        <charset val="186"/>
      </rPr>
      <t>TAI tegevused</t>
    </r>
  </si>
  <si>
    <r>
      <rPr>
        <b/>
        <sz val="11"/>
        <rFont val="Calibri Light"/>
        <family val="2"/>
        <charset val="186"/>
      </rPr>
      <t xml:space="preserve">Politse- ja Piirivalveameti </t>
    </r>
    <r>
      <rPr>
        <sz val="11"/>
        <rFont val="Calibri Light"/>
        <family val="2"/>
        <charset val="186"/>
      </rPr>
      <t>TAI tegevused</t>
    </r>
  </si>
  <si>
    <r>
      <rPr>
        <b/>
        <sz val="11"/>
        <rFont val="Calibri Light"/>
        <family val="2"/>
        <charset val="186"/>
      </rPr>
      <t>Politsei ja Piirivalveamet</t>
    </r>
    <r>
      <rPr>
        <sz val="11"/>
        <rFont val="Calibri Light"/>
        <family val="2"/>
        <charset val="186"/>
      </rPr>
      <t>i TAI tegevused</t>
    </r>
  </si>
  <si>
    <t>Teadusprojekt "Kriisihaavatavuse kujunemine, tulevikukriisid ja sekkumised ühiskondliku valmisoleku suurendamiseks"</t>
  </si>
  <si>
    <t>Rahastamisallkas: Riikliku TA konkurentsipõhi rahastus</t>
  </si>
  <si>
    <t>Sisejulgeoleku instituudi teaduskeskus, teadustöö kohstusega õppejõud, kaugseire teadus-arenduskeskus</t>
  </si>
  <si>
    <t>TAI tegevuse läbiviimiseks vajalikud tugiteenused ja majandamiskulud</t>
  </si>
  <si>
    <t>Andmeteadlane töötab Päästeametis praeguste plaanide kohaselt kuni 2024.a lõpuni</t>
  </si>
  <si>
    <r>
      <rPr>
        <b/>
        <sz val="11"/>
        <rFont val="Calibri Light"/>
        <family val="2"/>
        <charset val="186"/>
      </rPr>
      <t>Häirekeskuse</t>
    </r>
    <r>
      <rPr>
        <sz val="11"/>
        <rFont val="Calibri Light"/>
        <family val="2"/>
        <charset val="186"/>
      </rPr>
      <t xml:space="preserve"> TAI tegevused</t>
    </r>
  </si>
  <si>
    <r>
      <rPr>
        <b/>
        <sz val="11"/>
        <rFont val="Calibri Light"/>
        <family val="2"/>
        <charset val="186"/>
      </rPr>
      <t>Kaitsepolitseiamet</t>
    </r>
    <r>
      <rPr>
        <sz val="11"/>
        <rFont val="Calibri Light"/>
        <family val="2"/>
        <charset val="186"/>
      </rPr>
      <t>i TAI tegevused</t>
    </r>
  </si>
  <si>
    <t>Rahastamisallikad: RE, RKAK lisaeelarve, Vvlistoetus Päästevõimekuse suurendamine.
Lisaks siin toodud eelarvenumbrile, suunati Päästeameti vajadustele 79 992 € riikliku (valemipõhist) TA baasraha.</t>
  </si>
  <si>
    <t>2021 oli palgal 3 TAI ametnikku, alates 2022 on vaid 1</t>
  </si>
  <si>
    <t>Rahastamisallikas: H2020 ja Euroopa Horisont
Lisaks siin toodud eelarvenumbrile, suunati PPA vajadustele 138 296,38 € riikliku (valemipõhist) TA baasraha.</t>
  </si>
  <si>
    <t xml:space="preserve">Alates 2026 rahastamise jätkusuutliku tagamise otsustamine on alles ees, sellest tuleneb eelarvenumrite kahekordne kahanemine 2027-2028 prognoosis. </t>
  </si>
  <si>
    <t>TAI valdkonna nõunike palgakulu ja vajalikud tugiteenused</t>
  </si>
  <si>
    <t>Lisaks siin toodud eelarvenumbrile, suunati Häirekeskuse vajadustele 
31 001,43 € riikliku (valemipõhist) TA baasraha.</t>
  </si>
  <si>
    <r>
      <t xml:space="preserve">Riikliku TA baasrahastuse jagame </t>
    </r>
    <r>
      <rPr>
        <u/>
        <sz val="11"/>
        <rFont val="Calibri Light"/>
        <family val="2"/>
        <charset val="186"/>
      </rPr>
      <t>vajadusepõhiselt</t>
    </r>
    <r>
      <rPr>
        <sz val="11"/>
        <rFont val="Calibri Light"/>
        <family val="2"/>
        <charset val="186"/>
      </rPr>
      <t xml:space="preserve"> kõigi SIM VA asutuste vahel teadus- ja arendustegevuste elluviimiseks, ent siin tabelis kajastub kogu baasraha summa SIM TA kulu real ja asutuse kommentaari lahtris on toodud neile eraldatud summa.
Selgituseks 2023 ja 2024 summade juurde - mitmed 2023. aastal alustatud uuringud kestavad edasi ja lõppevad 2024. aastal, mistõttu kandusid projektide rahad üle 2024. aastasse (st lepingulised kohustused on peal, kuid sisutegevused ei mahtunud ühte kalendriaastasse).</t>
    </r>
  </si>
  <si>
    <t>Päästekorralduse valdkonna TAI projektide läbiviimine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</si>
</sst>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k_r_-;\-* #,##0.00\ _k_r_-;_-* &quot;-&quot;??\ _k_r_-;_-@_-"/>
    <numFmt numFmtId="165" formatCode="[$-425]General"/>
    <numFmt numFmtId="166" formatCode="#,##0.0"/>
  </numFmts>
  <fonts count="26" x14ac:knownFonts="1">
    <font>
      <sz val="11"/>
      <color theme="1"/>
      <name val="Calibri"/>
      <family val="2"/>
      <charset val="186"/>
      <scheme val="minor"/>
    </font>
    <font>
      <sz val="11"/>
      <color theme="1"/>
      <name val="Calibri"/>
      <family val="2"/>
      <charset val="186"/>
      <scheme val="minor"/>
    </font>
    <font>
      <sz val="11"/>
      <color indexed="8"/>
      <name val="Calibri"/>
      <family val="2"/>
      <charset val="186"/>
    </font>
    <font>
      <sz val="10"/>
      <name val="Arial"/>
      <family val="2"/>
      <charset val="186"/>
    </font>
    <font>
      <sz val="11"/>
      <color theme="1"/>
      <name val="Calibri"/>
      <family val="2"/>
      <scheme val="minor"/>
    </font>
    <font>
      <b/>
      <sz val="11"/>
      <color theme="1"/>
      <name val="Calibri"/>
      <family val="2"/>
      <charset val="186"/>
      <scheme val="minor"/>
    </font>
    <font>
      <sz val="11"/>
      <color theme="1"/>
      <name val="Calibri Light"/>
      <family val="2"/>
      <charset val="186"/>
    </font>
    <font>
      <b/>
      <sz val="11"/>
      <color theme="1"/>
      <name val="Calibri Light"/>
      <family val="2"/>
      <charset val="186"/>
    </font>
    <font>
      <b/>
      <sz val="10"/>
      <color theme="1"/>
      <name val="Calibri Light"/>
      <family val="2"/>
      <charset val="186"/>
    </font>
    <font>
      <b/>
      <sz val="14"/>
      <name val="Calibri Light"/>
      <family val="2"/>
      <charset val="186"/>
    </font>
    <font>
      <sz val="10"/>
      <name val="Arial"/>
      <family val="2"/>
    </font>
    <font>
      <sz val="11"/>
      <name val="Calibri"/>
      <family val="2"/>
      <charset val="186"/>
      <scheme val="minor"/>
    </font>
    <font>
      <b/>
      <sz val="11"/>
      <name val="Calibri"/>
      <family val="2"/>
      <charset val="186"/>
      <scheme val="minor"/>
    </font>
    <font>
      <sz val="11"/>
      <name val="Calibri Light"/>
      <family val="2"/>
      <charset val="186"/>
    </font>
    <font>
      <b/>
      <sz val="9"/>
      <color indexed="81"/>
      <name val="Segoe UI"/>
      <family val="2"/>
      <charset val="186"/>
    </font>
    <font>
      <sz val="9"/>
      <color indexed="81"/>
      <name val="Segoe UI"/>
      <family val="2"/>
      <charset val="186"/>
    </font>
    <font>
      <sz val="11"/>
      <name val="Calibri"/>
      <family val="2"/>
      <charset val="186"/>
    </font>
    <font>
      <sz val="11"/>
      <name val="Calibri Light"/>
      <family val="2"/>
    </font>
    <font>
      <b/>
      <sz val="11"/>
      <name val="Calibri Light"/>
      <family val="2"/>
      <charset val="186"/>
    </font>
    <font>
      <u/>
      <sz val="11"/>
      <name val="Calibri"/>
      <family val="2"/>
      <charset val="186"/>
      <scheme val="minor"/>
    </font>
    <font>
      <b/>
      <sz val="11"/>
      <name val="Calibri"/>
      <family val="2"/>
      <charset val="186"/>
    </font>
    <font>
      <sz val="11"/>
      <color theme="9"/>
      <name val="Calibri Light"/>
      <family val="2"/>
      <charset val="186"/>
    </font>
    <font>
      <u/>
      <sz val="11"/>
      <color theme="1"/>
      <name val="Calibri Light"/>
      <family val="2"/>
      <charset val="186"/>
    </font>
    <font>
      <b/>
      <vertAlign val="subscript"/>
      <sz val="8.5"/>
      <color theme="1"/>
      <name val="Calibri Light"/>
      <family val="2"/>
      <charset val="186"/>
    </font>
    <font>
      <sz val="11"/>
      <color rgb="FF000000"/>
      <name val="Calibri Light"/>
      <family val="2"/>
      <charset val="186"/>
    </font>
    <font>
      <u/>
      <sz val="11"/>
      <name val="Calibri Light"/>
      <family val="2"/>
      <charset val="186"/>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F2F2F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top style="thin">
        <color theme="2"/>
      </top>
      <bottom style="thin">
        <color theme="2"/>
      </bottom>
      <diagonal/>
    </border>
  </borders>
  <cellStyleXfs count="9">
    <xf numFmtId="0" fontId="0" fillId="0" borderId="0"/>
    <xf numFmtId="0" fontId="2" fillId="0" borderId="0"/>
    <xf numFmtId="0" fontId="1" fillId="0" borderId="0"/>
    <xf numFmtId="0" fontId="3" fillId="0" borderId="0"/>
    <xf numFmtId="0" fontId="3" fillId="0" borderId="0"/>
    <xf numFmtId="0" fontId="4" fillId="0" borderId="0"/>
    <xf numFmtId="164" fontId="4" fillId="0" borderId="0" applyFont="0" applyFill="0" applyBorder="0" applyAlignment="0" applyProtection="0"/>
    <xf numFmtId="0" fontId="3" fillId="0" borderId="0"/>
    <xf numFmtId="165" fontId="10" fillId="0" borderId="0"/>
  </cellStyleXfs>
  <cellXfs count="113">
    <xf numFmtId="0" fontId="0" fillId="0" borderId="0" xfId="0"/>
    <xf numFmtId="0" fontId="6" fillId="2" borderId="1" xfId="0" applyFont="1" applyFill="1" applyBorder="1" applyAlignment="1">
      <alignment wrapText="1"/>
    </xf>
    <xf numFmtId="0" fontId="7" fillId="3" borderId="1" xfId="0" applyFont="1" applyFill="1" applyBorder="1"/>
    <xf numFmtId="0" fontId="6" fillId="2" borderId="1" xfId="0" applyFont="1" applyFill="1" applyBorder="1" applyAlignment="1">
      <alignment vertical="center"/>
    </xf>
    <xf numFmtId="0" fontId="0" fillId="4" borderId="0" xfId="0" applyFill="1"/>
    <xf numFmtId="0" fontId="7" fillId="2" borderId="1" xfId="0" applyFont="1" applyFill="1" applyBorder="1" applyAlignment="1">
      <alignment vertical="top" wrapText="1"/>
    </xf>
    <xf numFmtId="0" fontId="6" fillId="2" borderId="1" xfId="0" applyFont="1" applyFill="1" applyBorder="1" applyAlignment="1">
      <alignment vertical="top" wrapText="1"/>
    </xf>
    <xf numFmtId="0" fontId="7"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7" fillId="2" borderId="1" xfId="0" applyFont="1" applyFill="1" applyBorder="1" applyAlignment="1">
      <alignment vertical="center"/>
    </xf>
    <xf numFmtId="0" fontId="0" fillId="4" borderId="0" xfId="0" applyFill="1" applyAlignment="1">
      <alignment horizontal="left" vertical="center"/>
    </xf>
    <xf numFmtId="0" fontId="0" fillId="0" borderId="0" xfId="0" applyAlignment="1">
      <alignment horizontal="left" vertical="center"/>
    </xf>
    <xf numFmtId="0" fontId="8" fillId="2" borderId="1" xfId="0" applyFont="1" applyFill="1" applyBorder="1" applyAlignment="1">
      <alignment vertical="top" wrapText="1"/>
    </xf>
    <xf numFmtId="0" fontId="12" fillId="0" borderId="0" xfId="0" applyFont="1" applyAlignment="1">
      <alignment wrapText="1"/>
    </xf>
    <xf numFmtId="0" fontId="12" fillId="0" borderId="0" xfId="0" applyFont="1" applyAlignment="1">
      <alignment horizontal="center" wrapText="1"/>
    </xf>
    <xf numFmtId="0" fontId="11" fillId="0" borderId="0" xfId="0" applyFont="1"/>
    <xf numFmtId="0" fontId="13" fillId="0" borderId="0" xfId="0" applyFont="1" applyAlignment="1">
      <alignment wrapText="1"/>
    </xf>
    <xf numFmtId="3" fontId="13" fillId="0" borderId="0" xfId="0" applyNumberFormat="1" applyFont="1" applyAlignment="1">
      <alignment wrapText="1"/>
    </xf>
    <xf numFmtId="0" fontId="13" fillId="0" borderId="0" xfId="0" applyFont="1"/>
    <xf numFmtId="0" fontId="13" fillId="0" borderId="0" xfId="0" applyFont="1" applyAlignment="1">
      <alignment horizontal="left" vertical="top" wrapText="1"/>
    </xf>
    <xf numFmtId="0" fontId="13" fillId="0" borderId="0" xfId="0" applyFont="1" applyAlignment="1">
      <alignment horizontal="left" vertical="top"/>
    </xf>
    <xf numFmtId="165" fontId="13" fillId="0" borderId="0" xfId="8" applyFont="1" applyAlignment="1">
      <alignment horizontal="left" vertical="top" wrapText="1"/>
    </xf>
    <xf numFmtId="3" fontId="13" fillId="0" borderId="0" xfId="0" applyNumberFormat="1" applyFont="1" applyAlignment="1">
      <alignment horizontal="right"/>
    </xf>
    <xf numFmtId="3" fontId="13" fillId="0" borderId="0" xfId="0" applyNumberFormat="1" applyFont="1" applyAlignment="1">
      <alignment horizontal="right" wrapText="1"/>
    </xf>
    <xf numFmtId="3" fontId="13" fillId="0" borderId="0" xfId="0" applyNumberFormat="1" applyFont="1" applyAlignment="1">
      <alignment horizontal="left" vertical="top" wrapText="1"/>
    </xf>
    <xf numFmtId="0" fontId="13" fillId="0" borderId="0" xfId="0" applyFont="1" applyAlignment="1">
      <alignment vertical="top" wrapText="1"/>
    </xf>
    <xf numFmtId="3" fontId="13" fillId="0" borderId="0" xfId="0" applyNumberFormat="1" applyFont="1" applyAlignment="1">
      <alignment vertical="top" wrapText="1"/>
    </xf>
    <xf numFmtId="0" fontId="11" fillId="0" borderId="0" xfId="0" applyFont="1" applyAlignment="1">
      <alignment wrapText="1"/>
    </xf>
    <xf numFmtId="3" fontId="13" fillId="0" borderId="0" xfId="0" applyNumberFormat="1" applyFont="1" applyAlignment="1">
      <alignment vertical="center" wrapText="1"/>
    </xf>
    <xf numFmtId="0" fontId="16" fillId="0" borderId="0" xfId="0" applyFont="1" applyAlignment="1">
      <alignment wrapText="1"/>
    </xf>
    <xf numFmtId="0" fontId="20" fillId="0" borderId="0" xfId="0" applyFont="1" applyAlignment="1">
      <alignment wrapText="1"/>
    </xf>
    <xf numFmtId="3" fontId="16" fillId="0" borderId="0" xfId="0" applyNumberFormat="1" applyFont="1" applyAlignment="1">
      <alignment wrapText="1"/>
    </xf>
    <xf numFmtId="3" fontId="16" fillId="0" borderId="0" xfId="0" applyNumberFormat="1" applyFont="1" applyAlignment="1">
      <alignment horizontal="right" wrapText="1"/>
    </xf>
    <xf numFmtId="3" fontId="11" fillId="0" borderId="0" xfId="0" applyNumberFormat="1" applyFont="1" applyAlignment="1">
      <alignment horizontal="right" wrapText="1"/>
    </xf>
    <xf numFmtId="3" fontId="11" fillId="0" borderId="0" xfId="0" applyNumberFormat="1" applyFont="1" applyAlignment="1">
      <alignment wrapText="1"/>
    </xf>
    <xf numFmtId="3" fontId="13" fillId="0" borderId="0" xfId="0" applyNumberFormat="1" applyFont="1"/>
    <xf numFmtId="3" fontId="11" fillId="0" borderId="0" xfId="0" applyNumberFormat="1" applyFont="1"/>
    <xf numFmtId="0" fontId="11" fillId="0" borderId="0" xfId="0" applyFont="1" applyAlignment="1">
      <alignment horizontal="right"/>
    </xf>
    <xf numFmtId="0" fontId="11" fillId="0" borderId="0" xfId="0" applyFont="1" applyAlignment="1">
      <alignment vertical="top" wrapText="1"/>
    </xf>
    <xf numFmtId="0" fontId="11" fillId="0" borderId="0" xfId="0" applyFont="1" applyAlignment="1">
      <alignment horizontal="center" wrapText="1"/>
    </xf>
    <xf numFmtId="3" fontId="11" fillId="0" borderId="0" xfId="0" applyNumberFormat="1" applyFont="1" applyAlignment="1">
      <alignment horizontal="right"/>
    </xf>
    <xf numFmtId="0" fontId="12" fillId="0" borderId="0" xfId="0" applyFont="1"/>
    <xf numFmtId="0" fontId="11" fillId="0" borderId="0" xfId="0" applyFont="1" applyAlignment="1">
      <alignment vertical="center" wrapText="1"/>
    </xf>
    <xf numFmtId="3" fontId="12" fillId="0" borderId="0" xfId="0" applyNumberFormat="1" applyFont="1" applyAlignment="1">
      <alignment wrapText="1"/>
    </xf>
    <xf numFmtId="0" fontId="11" fillId="0" borderId="0" xfId="0" applyFont="1" applyAlignment="1">
      <alignment horizontal="left" vertical="center"/>
    </xf>
    <xf numFmtId="0" fontId="11" fillId="0" borderId="0" xfId="0" applyFont="1" applyAlignment="1">
      <alignment horizontal="right" wrapText="1"/>
    </xf>
    <xf numFmtId="0" fontId="13" fillId="0" borderId="0" xfId="7" applyFont="1"/>
    <xf numFmtId="3" fontId="18" fillId="0" borderId="0" xfId="0" applyNumberFormat="1" applyFont="1" applyAlignment="1">
      <alignment horizontal="center" wrapText="1"/>
    </xf>
    <xf numFmtId="0" fontId="13" fillId="0" borderId="0" xfId="0" applyFont="1" applyAlignment="1">
      <alignment vertical="top"/>
    </xf>
    <xf numFmtId="0" fontId="18" fillId="0" borderId="0" xfId="0" applyFont="1" applyAlignment="1">
      <alignment horizontal="center"/>
    </xf>
    <xf numFmtId="3" fontId="11" fillId="0" borderId="0" xfId="0" applyNumberFormat="1" applyFont="1" applyAlignment="1">
      <alignment vertical="center" wrapText="1"/>
    </xf>
    <xf numFmtId="3" fontId="11" fillId="0" borderId="0" xfId="0" applyNumberFormat="1" applyFont="1" applyAlignment="1">
      <alignment vertical="center"/>
    </xf>
    <xf numFmtId="0" fontId="16" fillId="0" borderId="0" xfId="0" applyFont="1" applyAlignment="1">
      <alignment horizontal="left" vertical="top" wrapText="1"/>
    </xf>
    <xf numFmtId="0" fontId="16" fillId="0" borderId="0" xfId="0" applyFont="1" applyAlignment="1">
      <alignment vertical="center" wrapText="1"/>
    </xf>
    <xf numFmtId="0" fontId="11" fillId="0" borderId="0" xfId="0" applyFont="1" applyAlignment="1">
      <alignment horizontal="left" vertical="top" wrapText="1"/>
    </xf>
    <xf numFmtId="0" fontId="16" fillId="0" borderId="0" xfId="0" applyFont="1" applyAlignment="1">
      <alignment vertical="top" wrapText="1"/>
    </xf>
    <xf numFmtId="3" fontId="16" fillId="0" borderId="0" xfId="0" applyNumberFormat="1" applyFont="1" applyAlignment="1">
      <alignment vertical="center" wrapText="1"/>
    </xf>
    <xf numFmtId="0" fontId="17" fillId="0" borderId="0" xfId="0" applyFont="1" applyAlignment="1">
      <alignment wrapText="1"/>
    </xf>
    <xf numFmtId="0" fontId="17" fillId="0" borderId="0" xfId="0" applyFont="1" applyAlignment="1">
      <alignment horizontal="left" vertical="top" wrapText="1"/>
    </xf>
    <xf numFmtId="3" fontId="17" fillId="0" borderId="0" xfId="0" applyNumberFormat="1" applyFont="1" applyAlignment="1">
      <alignment wrapText="1"/>
    </xf>
    <xf numFmtId="0" fontId="17" fillId="0" borderId="0" xfId="0" applyFont="1" applyAlignment="1">
      <alignment vertical="top" wrapText="1"/>
    </xf>
    <xf numFmtId="3" fontId="17" fillId="0" borderId="0" xfId="0" applyNumberFormat="1" applyFont="1" applyAlignment="1">
      <alignment vertical="top" wrapText="1"/>
    </xf>
    <xf numFmtId="166" fontId="13" fillId="0" borderId="0" xfId="0" applyNumberFormat="1" applyFont="1" applyAlignment="1">
      <alignment wrapText="1"/>
    </xf>
    <xf numFmtId="166" fontId="11" fillId="0" borderId="0" xfId="0" applyNumberFormat="1" applyFont="1" applyAlignment="1">
      <alignment wrapText="1"/>
    </xf>
    <xf numFmtId="166" fontId="11" fillId="0" borderId="0" xfId="0" applyNumberFormat="1" applyFont="1"/>
    <xf numFmtId="166" fontId="11" fillId="0" borderId="0" xfId="0" applyNumberFormat="1" applyFont="1" applyAlignment="1">
      <alignment vertical="top" wrapText="1"/>
    </xf>
    <xf numFmtId="166" fontId="11" fillId="0" borderId="0" xfId="0" applyNumberFormat="1" applyFont="1" applyAlignment="1">
      <alignment vertical="top"/>
    </xf>
    <xf numFmtId="3" fontId="11" fillId="0" borderId="0" xfId="0" applyNumberFormat="1" applyFont="1" applyAlignment="1">
      <alignment vertical="top"/>
    </xf>
    <xf numFmtId="0" fontId="13" fillId="0" borderId="0" xfId="0" applyFont="1" applyAlignment="1">
      <alignment horizontal="left" vertical="center" wrapText="1"/>
    </xf>
    <xf numFmtId="0" fontId="13" fillId="0" borderId="0" xfId="0" applyFont="1" applyAlignment="1">
      <alignment horizontal="left" vertical="center"/>
    </xf>
    <xf numFmtId="49" fontId="17" fillId="0" borderId="0" xfId="0" applyNumberFormat="1" applyFont="1" applyAlignment="1">
      <alignment vertical="top" wrapText="1"/>
    </xf>
    <xf numFmtId="0" fontId="17" fillId="0" borderId="0" xfId="0" applyFont="1" applyAlignment="1">
      <alignment vertical="top"/>
    </xf>
    <xf numFmtId="3" fontId="17" fillId="0" borderId="0" xfId="0" applyNumberFormat="1" applyFont="1" applyAlignment="1">
      <alignment vertical="top"/>
    </xf>
    <xf numFmtId="0" fontId="21" fillId="2" borderId="1" xfId="0" applyFont="1" applyFill="1" applyBorder="1" applyAlignment="1">
      <alignment vertical="top" wrapText="1"/>
    </xf>
    <xf numFmtId="0" fontId="7" fillId="2" borderId="1" xfId="0" applyFont="1" applyFill="1" applyBorder="1" applyAlignment="1">
      <alignment horizontal="center" wrapText="1"/>
    </xf>
    <xf numFmtId="0" fontId="6" fillId="2" borderId="1" xfId="0" applyFont="1" applyFill="1" applyBorder="1" applyAlignment="1">
      <alignment horizontal="center" vertical="center" wrapText="1"/>
    </xf>
    <xf numFmtId="0" fontId="18" fillId="2"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7" fillId="2" borderId="1" xfId="0" applyFont="1" applyFill="1" applyBorder="1"/>
    <xf numFmtId="0" fontId="6" fillId="5" borderId="1" xfId="0" applyFont="1" applyFill="1" applyBorder="1" applyAlignment="1">
      <alignment vertical="center"/>
    </xf>
    <xf numFmtId="3" fontId="13" fillId="0" borderId="0" xfId="0" applyNumberFormat="1" applyFont="1" applyAlignment="1">
      <alignment horizontal="center" wrapText="1"/>
    </xf>
    <xf numFmtId="0" fontId="13" fillId="0" borderId="0" xfId="0" applyFont="1" applyAlignment="1">
      <alignment horizontal="right"/>
    </xf>
    <xf numFmtId="3" fontId="13" fillId="0" borderId="0" xfId="0" applyNumberFormat="1" applyFont="1" applyAlignment="1">
      <alignment vertical="top"/>
    </xf>
    <xf numFmtId="0" fontId="18" fillId="2" borderId="1" xfId="0" applyFont="1" applyFill="1" applyBorder="1" applyAlignment="1">
      <alignment horizontal="center" vertical="center" wrapText="1"/>
    </xf>
    <xf numFmtId="0" fontId="13" fillId="0" borderId="1" xfId="0" applyFont="1" applyBorder="1"/>
    <xf numFmtId="0" fontId="13" fillId="0" borderId="0" xfId="0" applyFont="1" applyAlignment="1">
      <alignment horizontal="center" wrapText="1"/>
    </xf>
    <xf numFmtId="0" fontId="18" fillId="0" borderId="0" xfId="0" applyFont="1"/>
    <xf numFmtId="0" fontId="13" fillId="0" borderId="0" xfId="0" applyFont="1" applyAlignment="1">
      <alignment vertical="center" wrapText="1"/>
    </xf>
    <xf numFmtId="0" fontId="18" fillId="0" borderId="0" xfId="0" applyFont="1" applyAlignment="1">
      <alignment wrapText="1"/>
    </xf>
    <xf numFmtId="3" fontId="18" fillId="0" borderId="0" xfId="0" applyNumberFormat="1" applyFont="1" applyAlignment="1">
      <alignment wrapText="1"/>
    </xf>
    <xf numFmtId="0" fontId="13" fillId="0" borderId="0" xfId="0" applyFont="1" applyAlignment="1">
      <alignment horizontal="right" wrapText="1"/>
    </xf>
    <xf numFmtId="0" fontId="13" fillId="0" borderId="0" xfId="0" applyFont="1" applyAlignment="1">
      <alignment vertical="center"/>
    </xf>
    <xf numFmtId="3" fontId="13" fillId="0" borderId="0" xfId="0" applyNumberFormat="1" applyFont="1" applyAlignment="1">
      <alignment vertical="center"/>
    </xf>
    <xf numFmtId="166" fontId="13" fillId="0" borderId="0" xfId="0" applyNumberFormat="1" applyFont="1"/>
    <xf numFmtId="166" fontId="13" fillId="0" borderId="0" xfId="0" applyNumberFormat="1" applyFont="1" applyAlignment="1">
      <alignment vertical="top" wrapText="1"/>
    </xf>
    <xf numFmtId="166" fontId="13" fillId="0" borderId="0" xfId="0" applyNumberFormat="1" applyFont="1" applyAlignment="1">
      <alignment vertical="top"/>
    </xf>
    <xf numFmtId="0" fontId="24" fillId="2" borderId="1" xfId="0" applyFont="1" applyFill="1" applyBorder="1" applyAlignment="1">
      <alignment vertical="center" wrapText="1"/>
    </xf>
    <xf numFmtId="0" fontId="13" fillId="0" borderId="7" xfId="0" applyFont="1" applyBorder="1" applyAlignment="1">
      <alignment wrapText="1"/>
    </xf>
    <xf numFmtId="0" fontId="13" fillId="0" borderId="6" xfId="0" applyFont="1" applyBorder="1" applyAlignment="1">
      <alignment wrapText="1"/>
    </xf>
    <xf numFmtId="3" fontId="13" fillId="0" borderId="6" xfId="0" applyNumberFormat="1" applyFont="1" applyBorder="1" applyAlignment="1">
      <alignment wrapText="1"/>
    </xf>
    <xf numFmtId="0" fontId="13" fillId="0" borderId="6" xfId="0" applyFont="1" applyBorder="1"/>
    <xf numFmtId="3" fontId="13" fillId="4" borderId="6" xfId="0" applyNumberFormat="1" applyFont="1" applyFill="1" applyBorder="1" applyAlignment="1">
      <alignment wrapText="1"/>
    </xf>
    <xf numFmtId="0" fontId="13" fillId="4" borderId="6" xfId="0" applyFont="1" applyFill="1" applyBorder="1" applyAlignment="1">
      <alignment wrapText="1"/>
    </xf>
    <xf numFmtId="3" fontId="13" fillId="0" borderId="6" xfId="0" applyNumberFormat="1" applyFont="1" applyBorder="1" applyAlignment="1">
      <alignment vertical="center" wrapText="1"/>
    </xf>
    <xf numFmtId="0" fontId="13" fillId="0" borderId="0" xfId="0" applyFont="1" applyAlignment="1">
      <alignment horizontal="left" wrapText="1"/>
    </xf>
    <xf numFmtId="0" fontId="6" fillId="2" borderId="2"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9" fillId="4" borderId="5" xfId="0" applyFont="1" applyFill="1" applyBorder="1" applyAlignment="1">
      <alignment horizontal="left" vertical="center"/>
    </xf>
    <xf numFmtId="0" fontId="0" fillId="0" borderId="5" xfId="0" applyBorder="1"/>
    <xf numFmtId="0" fontId="0" fillId="0" borderId="5" xfId="0" applyBorder="1" applyAlignment="1">
      <alignment horizontal="left" vertical="center"/>
    </xf>
    <xf numFmtId="0" fontId="9" fillId="4" borderId="5" xfId="0" applyFont="1" applyFill="1" applyBorder="1" applyAlignment="1">
      <alignment vertical="center"/>
    </xf>
  </cellXfs>
  <cellStyles count="9">
    <cellStyle name="Koma 2" xfId="6" xr:uid="{00000000-0005-0000-0000-000000000000}"/>
    <cellStyle name="Normaallaad 10" xfId="7" xr:uid="{00000000-0005-0000-0000-000002000000}"/>
    <cellStyle name="Normaallaad 11" xfId="2" xr:uid="{00000000-0005-0000-0000-000003000000}"/>
    <cellStyle name="Normaallaad 2" xfId="4" xr:uid="{00000000-0005-0000-0000-000004000000}"/>
    <cellStyle name="Normaallaad 3" xfId="1" xr:uid="{00000000-0005-0000-0000-000005000000}"/>
    <cellStyle name="Normaallaad 4" xfId="5" xr:uid="{00000000-0005-0000-0000-000006000000}"/>
    <cellStyle name="Normal" xfId="0" builtinId="0"/>
    <cellStyle name="Normal 10" xfId="3" xr:uid="{00000000-0005-0000-0000-000007000000}"/>
    <cellStyle name="Normal 2 2" xfId="8" xr:uid="{79ED8BB9-DF79-4BD0-9381-97536007D254}"/>
  </cellStyles>
  <dxfs count="0"/>
  <tableStyles count="0" defaultTableStyle="TableStyleMedium9" defaultPivotStyle="PivotStyleLight16"/>
  <colors>
    <mruColors>
      <color rgb="FF008000"/>
      <color rgb="FF33CC33"/>
      <color rgb="FF0000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inal.hm.ee/Users/riia.eratalay/Desktop/TAI%20kulud/RAM_prog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ht1"/>
    </sheetNames>
    <sheetDataSet>
      <sheetData sheetId="0" refreshError="1">
        <row r="2">
          <cell r="M2">
            <v>0</v>
          </cell>
          <cell r="N2">
            <v>145000</v>
          </cell>
          <cell r="O2" t="str">
            <v>N/A*</v>
          </cell>
          <cell r="P2" t="str">
            <v>N/A*</v>
          </cell>
          <cell r="Q2" t="str">
            <v>N/A*</v>
          </cell>
          <cell r="R2" t="str">
            <v>N/A*</v>
          </cell>
          <cell r="S2" t="str">
            <v>N/A*</v>
          </cell>
          <cell r="T2" t="str">
            <v>11. Poliitilised ja sotsiaalsed süsteemid, struktuurid ja protsessid</v>
          </cell>
        </row>
        <row r="3">
          <cell r="M3">
            <v>65700</v>
          </cell>
          <cell r="N3">
            <v>65200</v>
          </cell>
          <cell r="O3" t="str">
            <v>N/A*</v>
          </cell>
          <cell r="P3" t="str">
            <v>N/A*</v>
          </cell>
          <cell r="Q3" t="str">
            <v>N/A*</v>
          </cell>
          <cell r="R3" t="str">
            <v>N/A*</v>
          </cell>
          <cell r="S3" t="str">
            <v>N/A*</v>
          </cell>
          <cell r="T3" t="str">
            <v>11. Poliitilised ja sotsiaalsed süsteemid, struktuurid ja protsessid</v>
          </cell>
        </row>
        <row r="4">
          <cell r="M4">
            <v>15191.7</v>
          </cell>
          <cell r="N4">
            <v>230733</v>
          </cell>
          <cell r="O4" t="str">
            <v>N/A*</v>
          </cell>
          <cell r="P4" t="str">
            <v>N/A*</v>
          </cell>
          <cell r="Q4" t="str">
            <v>N/A*</v>
          </cell>
          <cell r="R4" t="str">
            <v>N/A*</v>
          </cell>
          <cell r="S4" t="str">
            <v>N/A*</v>
          </cell>
          <cell r="T4" t="str">
            <v>11. Poliitilised ja sotsiaalsed süsteemid, struktuurid ja protsessid; 9. Haridus</v>
          </cell>
        </row>
        <row r="5">
          <cell r="M5">
            <v>0</v>
          </cell>
          <cell r="N5">
            <v>20800</v>
          </cell>
          <cell r="O5" t="str">
            <v>N/A*</v>
          </cell>
          <cell r="P5" t="str">
            <v>N/A*</v>
          </cell>
          <cell r="Q5" t="str">
            <v>N/A*</v>
          </cell>
          <cell r="R5" t="str">
            <v>N/A*</v>
          </cell>
          <cell r="S5" t="str">
            <v>N/A*</v>
          </cell>
          <cell r="T5" t="str">
            <v>11. Poliitilised ja sotsiaalsed süsteemid, struktuurid ja protsessid</v>
          </cell>
        </row>
        <row r="6">
          <cell r="M6">
            <v>54600</v>
          </cell>
          <cell r="N6">
            <v>123300</v>
          </cell>
          <cell r="O6" t="str">
            <v>N/A*</v>
          </cell>
          <cell r="P6" t="str">
            <v>N/A*</v>
          </cell>
          <cell r="Q6" t="str">
            <v>N/A*</v>
          </cell>
          <cell r="R6" t="str">
            <v>N/A*</v>
          </cell>
          <cell r="S6" t="str">
            <v>N/A*</v>
          </cell>
          <cell r="T6" t="str">
            <v>11. Poliitilised ja sotsiaalsed süsteemid, struktuurid ja protsessid</v>
          </cell>
        </row>
        <row r="7">
          <cell r="M7"/>
          <cell r="N7">
            <v>72727</v>
          </cell>
          <cell r="O7">
            <v>72727</v>
          </cell>
          <cell r="P7">
            <v>0</v>
          </cell>
          <cell r="Q7">
            <v>0</v>
          </cell>
          <cell r="R7">
            <v>0</v>
          </cell>
          <cell r="S7">
            <v>145454</v>
          </cell>
          <cell r="T7" t="str">
            <v>11. Poliitilised ja sotsiaalsed süsteemid, struktuurid ja protsessid</v>
          </cell>
        </row>
        <row r="8">
          <cell r="M8">
            <v>12498.3</v>
          </cell>
          <cell r="N8">
            <v>0</v>
          </cell>
          <cell r="O8" t="str">
            <v>N/A*</v>
          </cell>
          <cell r="P8" t="str">
            <v>N/A*</v>
          </cell>
          <cell r="Q8" t="str">
            <v>N/A*</v>
          </cell>
          <cell r="R8" t="str">
            <v>N/A*</v>
          </cell>
          <cell r="S8" t="str">
            <v>N/A*</v>
          </cell>
          <cell r="T8" t="str">
            <v>11. Poliitilised ja sotsiaalsed süsteemid, struktuurid ja protsessid</v>
          </cell>
        </row>
        <row r="9">
          <cell r="M9">
            <v>94100</v>
          </cell>
          <cell r="N9">
            <v>23600</v>
          </cell>
          <cell r="O9" t="str">
            <v>N/A*</v>
          </cell>
          <cell r="P9" t="str">
            <v>N/A*</v>
          </cell>
          <cell r="Q9" t="str">
            <v>N/A*</v>
          </cell>
          <cell r="R9" t="str">
            <v>N/A*</v>
          </cell>
          <cell r="S9" t="str">
            <v>N/A*</v>
          </cell>
          <cell r="T9" t="str">
            <v>4. Transport, telekommunikatsioon ja teised infrastruktuurid; 11. Poliitilised ja sotsiaalsed süsteemid, struktuurid ja protsessid</v>
          </cell>
        </row>
        <row r="10">
          <cell r="M10"/>
          <cell r="N10">
            <v>-109500</v>
          </cell>
          <cell r="O10">
            <v>-136350</v>
          </cell>
          <cell r="P10">
            <v>-136350</v>
          </cell>
          <cell r="Q10">
            <v>-136350</v>
          </cell>
          <cell r="R10">
            <v>-136350</v>
          </cell>
          <cell r="S10">
            <v>-654900</v>
          </cell>
          <cell r="T10"/>
        </row>
        <row r="11">
          <cell r="M11"/>
          <cell r="N11">
            <v>109500</v>
          </cell>
          <cell r="O11">
            <v>136350</v>
          </cell>
          <cell r="P11">
            <v>136350</v>
          </cell>
          <cell r="Q11">
            <v>136350</v>
          </cell>
          <cell r="R11">
            <v>136350</v>
          </cell>
          <cell r="S11">
            <v>654900</v>
          </cell>
          <cell r="T11"/>
        </row>
        <row r="12">
          <cell r="M12">
            <v>36603.1</v>
          </cell>
          <cell r="N12">
            <v>31282.999999999996</v>
          </cell>
          <cell r="O12" t="str">
            <v>N/A*</v>
          </cell>
          <cell r="P12" t="str">
            <v>N/A*</v>
          </cell>
          <cell r="Q12" t="str">
            <v>N/A*</v>
          </cell>
          <cell r="R12" t="str">
            <v>N/A*</v>
          </cell>
          <cell r="S12" t="str">
            <v>N/A*</v>
          </cell>
          <cell r="T12" t="str">
            <v>4. Transport, telekommunikatsioon ja teised infrastruktuurid; 11. Poliitilised ja sotsiaalsed süsteemid, struktuurid ja protsessid</v>
          </cell>
        </row>
        <row r="13">
          <cell r="M13">
            <v>0</v>
          </cell>
          <cell r="N13">
            <v>15362</v>
          </cell>
          <cell r="O13">
            <v>10000</v>
          </cell>
          <cell r="P13">
            <v>10000</v>
          </cell>
          <cell r="Q13">
            <v>10000</v>
          </cell>
          <cell r="R13">
            <v>10000</v>
          </cell>
          <cell r="S13">
            <v>55362</v>
          </cell>
          <cell r="T13" t="str">
            <v>11. Poliitilised ja sotsiaalsed süsteemid, struktuurid ja protsessid</v>
          </cell>
        </row>
        <row r="14">
          <cell r="T14" t="str">
            <v>11. Poliitilised ja sotsiaalsed süsteemid, struktuurid ja protsessid</v>
          </cell>
        </row>
        <row r="15">
          <cell r="M15"/>
          <cell r="N15"/>
          <cell r="T15" t="str">
            <v>11. Poliitilised ja sotsiaalsed süsteemid, struktuurid ja protsessid; 9. Haridus</v>
          </cell>
        </row>
        <row r="16">
          <cell r="M16"/>
          <cell r="N16"/>
          <cell r="T16" t="str">
            <v>11. Poliitilised ja sotsiaalsed süsteemid, struktuurid ja protsessid; 9. Haridus</v>
          </cell>
        </row>
      </sheetData>
    </sheetDataSet>
  </externalBook>
</externalLink>
</file>

<file path=xl/persons/person.xml><?xml version="1.0" encoding="utf-8"?>
<personList xmlns="http://schemas.microsoft.com/office/spreadsheetml/2018/threadedcomments" xmlns:x="http://schemas.openxmlformats.org/spreadsheetml/2006/main">
  <person displayName="Külliki Tafel-Viia" id="{08B47A60-EA26-4B74-8296-50D067139CB3}" userId="S-1-5-21-2009196460-3307222142-1538888278-22384" providerId="AD"/>
  <person displayName="Pirkko Külanurm" id="{9C4651F3-0963-4F34-A99D-9F6A6BF680F0}" userId="S::pirkko.kylanurm@hm.ee::9c698af3-7968-44ff-8ae5-7a1dafe27df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73" dT="2023-08-24T07:46:15.78" personId="{9C4651F3-0963-4F34-A99D-9F6A6BF680F0}" id="{9957BDAB-92FF-49FF-8D85-79D0273A4702}">
    <text>VÄM oli sisse arvestanud juba 2023 esitatava konkurentsipõhise TA taotluse, mis on miinusmärgiga pandud järgmiselt: 2024 400 000, 2025-2027 417 500 eurot, selle võrra väheneb VÄM eelarve Tasse. 2027 on lisaks maha võetud 1 082 500 eurot, kuna 2022 a konkurentsipõhine TA taotlus rahastati 2026 aastani.</text>
  </threadedComment>
  <threadedComment ref="F104" dT="2023-05-30T19:09:22.87" personId="{08B47A60-EA26-4B74-8296-50D067139CB3}" id="{2FE797D4-41F5-4F5F-B94E-FACBF1CA2654}">
    <text>Siin RE osas küsimus, et: kas need tulevad MKMi raamatupidamisest välja - et ei loeks topelt!!!</text>
  </threadedComment>
</ThreadedComments>
</file>

<file path=xl/threadedComments/threadedComment2.xml><?xml version="1.0" encoding="utf-8"?>
<ThreadedComments xmlns="http://schemas.microsoft.com/office/spreadsheetml/2018/threadedcomments" xmlns:x="http://schemas.openxmlformats.org/spreadsheetml/2006/main">
  <threadedComment ref="H13" dT="2023-05-30T19:09:22.87" personId="{08B47A60-EA26-4B74-8296-50D067139CB3}" id="{CEF742E0-ECAE-4BE1-AEBF-6415A89DE6B8}">
    <text>Siin RE osas küsimus, et: kas need tulevad MKMi raamatupidamisest välja - et ei loeks topelt!!!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C932C-7D2B-46F3-B7D3-3AC4EA64CD6B}">
  <sheetPr filterMode="1"/>
  <dimension ref="A1:S356"/>
  <sheetViews>
    <sheetView tabSelected="1" zoomScaleNormal="100" workbookViewId="0">
      <pane ySplit="1" topLeftCell="A59" activePane="bottomLeft" state="frozen"/>
      <selection pane="bottomLeft" activeCell="E352" sqref="E352"/>
    </sheetView>
  </sheetViews>
  <sheetFormatPr defaultColWidth="0" defaultRowHeight="14.5" x14ac:dyDescent="0.35"/>
  <cols>
    <col min="1" max="1" width="26.81640625" style="16" customWidth="1"/>
    <col min="2" max="2" width="20.54296875" style="18" customWidth="1"/>
    <col min="3" max="3" width="26.81640625" style="18" customWidth="1"/>
    <col min="4" max="4" width="46.1796875" style="18" customWidth="1"/>
    <col min="5" max="5" width="49.54296875" style="18" customWidth="1"/>
    <col min="6" max="6" width="11.54296875" style="18" customWidth="1"/>
    <col min="7" max="7" width="18.1796875" style="18" customWidth="1"/>
    <col min="8" max="8" width="12.81640625" style="18" customWidth="1"/>
    <col min="9" max="9" width="15.81640625" style="18" customWidth="1"/>
    <col min="10" max="10" width="16.1796875" style="18" customWidth="1"/>
    <col min="11" max="11" width="15" style="18" customWidth="1"/>
    <col min="12" max="12" width="15.1796875" style="18" customWidth="1"/>
    <col min="13" max="13" width="13.453125" style="18" customWidth="1"/>
    <col min="14" max="16" width="12.81640625" style="18" customWidth="1"/>
    <col min="17" max="17" width="13.81640625" style="18" customWidth="1"/>
    <col min="18" max="18" width="36.453125" style="16" customWidth="1"/>
    <col min="19" max="19" width="50.90625" style="18" customWidth="1"/>
    <col min="20" max="20" width="0" style="18" hidden="1" customWidth="1"/>
    <col min="21" max="16383" width="0" style="18" hidden="1"/>
    <col min="16384" max="16384" width="0" style="18" hidden="1" customWidth="1"/>
  </cols>
  <sheetData>
    <row r="1" spans="1:19" s="85" customFormat="1" ht="29" x14ac:dyDescent="0.35">
      <c r="A1" s="74" t="s">
        <v>0</v>
      </c>
      <c r="B1" s="74" t="s">
        <v>1</v>
      </c>
      <c r="C1" s="76" t="s">
        <v>2</v>
      </c>
      <c r="D1" s="76" t="s">
        <v>3</v>
      </c>
      <c r="E1" s="76" t="s">
        <v>4</v>
      </c>
      <c r="F1" s="76" t="s">
        <v>5</v>
      </c>
      <c r="G1" s="84" t="s">
        <v>6</v>
      </c>
      <c r="H1" s="76" t="s">
        <v>7</v>
      </c>
      <c r="I1" s="76" t="s">
        <v>8</v>
      </c>
      <c r="J1" s="76" t="s">
        <v>9</v>
      </c>
      <c r="K1" s="76" t="s">
        <v>10</v>
      </c>
      <c r="L1" s="76" t="s">
        <v>11</v>
      </c>
      <c r="M1" s="76" t="s">
        <v>12</v>
      </c>
      <c r="N1" s="76" t="s">
        <v>13</v>
      </c>
      <c r="O1" s="76" t="s">
        <v>14</v>
      </c>
      <c r="P1" s="76" t="s">
        <v>15</v>
      </c>
      <c r="Q1" s="76" t="s">
        <v>16</v>
      </c>
      <c r="R1" s="76" t="s">
        <v>17</v>
      </c>
      <c r="S1" s="76" t="s">
        <v>18</v>
      </c>
    </row>
    <row r="2" spans="1:19" s="85" customFormat="1" ht="130.5" hidden="1" x14ac:dyDescent="0.35">
      <c r="A2" s="84"/>
      <c r="B2" s="75" t="s">
        <v>19</v>
      </c>
      <c r="C2" s="77" t="s">
        <v>778</v>
      </c>
      <c r="D2" s="75" t="s">
        <v>769</v>
      </c>
      <c r="E2" s="75" t="s">
        <v>771</v>
      </c>
      <c r="F2" s="77" t="s">
        <v>781</v>
      </c>
      <c r="G2" s="75" t="s">
        <v>770</v>
      </c>
      <c r="H2" s="75" t="s">
        <v>20</v>
      </c>
      <c r="I2" s="77" t="s">
        <v>772</v>
      </c>
      <c r="J2" s="77" t="s">
        <v>773</v>
      </c>
      <c r="K2" s="77" t="s">
        <v>21</v>
      </c>
      <c r="L2" s="78" t="s">
        <v>21</v>
      </c>
      <c r="M2" s="106" t="s">
        <v>22</v>
      </c>
      <c r="N2" s="107"/>
      <c r="O2" s="108"/>
      <c r="P2" s="75" t="s">
        <v>23</v>
      </c>
      <c r="Q2" s="77" t="s">
        <v>774</v>
      </c>
      <c r="R2" s="75" t="s">
        <v>24</v>
      </c>
      <c r="S2" s="77" t="s">
        <v>775</v>
      </c>
    </row>
    <row r="3" spans="1:19" ht="43.5" hidden="1" x14ac:dyDescent="0.35">
      <c r="A3" s="16" t="s">
        <v>25</v>
      </c>
      <c r="B3" s="16" t="s">
        <v>26</v>
      </c>
      <c r="C3" s="16" t="s">
        <v>27</v>
      </c>
      <c r="D3" s="16" t="s">
        <v>28</v>
      </c>
      <c r="E3" s="16" t="s">
        <v>29</v>
      </c>
      <c r="F3" s="16" t="s">
        <v>30</v>
      </c>
      <c r="G3" s="16" t="s">
        <v>31</v>
      </c>
      <c r="H3" s="16" t="s">
        <v>32</v>
      </c>
      <c r="I3" s="17">
        <v>500000</v>
      </c>
      <c r="J3" s="17">
        <v>495924.09</v>
      </c>
      <c r="K3" s="17">
        <v>500000</v>
      </c>
      <c r="L3" s="17">
        <v>500000</v>
      </c>
      <c r="M3" s="17">
        <v>500000</v>
      </c>
      <c r="N3" s="17">
        <v>500000</v>
      </c>
      <c r="O3" s="17"/>
      <c r="P3" s="17"/>
      <c r="Q3" s="17">
        <f>SUM(L3:P3)</f>
        <v>1500000</v>
      </c>
      <c r="R3" s="17" t="s">
        <v>33</v>
      </c>
      <c r="S3" s="16"/>
    </row>
    <row r="4" spans="1:19" ht="43.5" hidden="1" x14ac:dyDescent="0.35">
      <c r="A4" s="16" t="s">
        <v>25</v>
      </c>
      <c r="B4" s="16" t="s">
        <v>26</v>
      </c>
      <c r="C4" s="16" t="s">
        <v>27</v>
      </c>
      <c r="D4" s="16" t="s">
        <v>28</v>
      </c>
      <c r="E4" s="16" t="s">
        <v>34</v>
      </c>
      <c r="F4" s="16" t="s">
        <v>30</v>
      </c>
      <c r="G4" s="16" t="s">
        <v>31</v>
      </c>
      <c r="H4" s="16" t="s">
        <v>35</v>
      </c>
      <c r="I4" s="17">
        <v>300000</v>
      </c>
      <c r="J4" s="17">
        <v>200000</v>
      </c>
      <c r="K4" s="17">
        <v>300000</v>
      </c>
      <c r="L4" s="17">
        <v>300000</v>
      </c>
      <c r="M4" s="17">
        <v>300000</v>
      </c>
      <c r="N4" s="17">
        <v>300000</v>
      </c>
      <c r="O4" s="17"/>
      <c r="P4" s="17"/>
      <c r="Q4" s="17">
        <f t="shared" ref="Q4:Q68" si="0">SUM(L4:P4)</f>
        <v>900000</v>
      </c>
      <c r="R4" s="17" t="s">
        <v>33</v>
      </c>
      <c r="S4" s="16"/>
    </row>
    <row r="5" spans="1:19" ht="43.5" hidden="1" x14ac:dyDescent="0.35">
      <c r="A5" s="16" t="s">
        <v>25</v>
      </c>
      <c r="B5" s="16" t="s">
        <v>26</v>
      </c>
      <c r="C5" s="16" t="s">
        <v>27</v>
      </c>
      <c r="D5" s="16" t="s">
        <v>28</v>
      </c>
      <c r="E5" s="16" t="s">
        <v>36</v>
      </c>
      <c r="F5" s="16" t="s">
        <v>30</v>
      </c>
      <c r="G5" s="16" t="s">
        <v>31</v>
      </c>
      <c r="H5" s="16" t="s">
        <v>32</v>
      </c>
      <c r="I5" s="17">
        <v>3000</v>
      </c>
      <c r="J5" s="17">
        <v>3000</v>
      </c>
      <c r="K5" s="17">
        <v>3000</v>
      </c>
      <c r="L5" s="17">
        <v>3000</v>
      </c>
      <c r="M5" s="17">
        <v>3000</v>
      </c>
      <c r="N5" s="17">
        <v>3000</v>
      </c>
      <c r="O5" s="17"/>
      <c r="P5" s="17"/>
      <c r="Q5" s="17">
        <f t="shared" si="0"/>
        <v>9000</v>
      </c>
      <c r="R5" s="17" t="s">
        <v>33</v>
      </c>
      <c r="S5" s="16" t="s">
        <v>37</v>
      </c>
    </row>
    <row r="6" spans="1:19" ht="43.5" hidden="1" x14ac:dyDescent="0.35">
      <c r="A6" s="16" t="s">
        <v>25</v>
      </c>
      <c r="B6" s="16" t="s">
        <v>26</v>
      </c>
      <c r="C6" s="16" t="s">
        <v>27</v>
      </c>
      <c r="D6" s="16" t="s">
        <v>28</v>
      </c>
      <c r="E6" s="16" t="s">
        <v>38</v>
      </c>
      <c r="F6" s="16" t="s">
        <v>30</v>
      </c>
      <c r="G6" s="16" t="s">
        <v>31</v>
      </c>
      <c r="H6" s="16" t="s">
        <v>35</v>
      </c>
      <c r="I6" s="17">
        <v>15300</v>
      </c>
      <c r="J6" s="17">
        <v>15300</v>
      </c>
      <c r="K6" s="17">
        <v>15300</v>
      </c>
      <c r="L6" s="17">
        <v>15300</v>
      </c>
      <c r="M6" s="17">
        <v>15300</v>
      </c>
      <c r="N6" s="17">
        <v>15300</v>
      </c>
      <c r="O6" s="17"/>
      <c r="P6" s="17"/>
      <c r="Q6" s="17">
        <f t="shared" si="0"/>
        <v>45900</v>
      </c>
      <c r="R6" s="17" t="s">
        <v>33</v>
      </c>
      <c r="S6" s="16"/>
    </row>
    <row r="7" spans="1:19" ht="43.5" hidden="1" x14ac:dyDescent="0.35">
      <c r="A7" s="16" t="s">
        <v>25</v>
      </c>
      <c r="B7" s="16" t="s">
        <v>26</v>
      </c>
      <c r="C7" s="16" t="s">
        <v>27</v>
      </c>
      <c r="D7" s="16" t="s">
        <v>28</v>
      </c>
      <c r="E7" s="16" t="s">
        <v>39</v>
      </c>
      <c r="F7" s="16" t="s">
        <v>30</v>
      </c>
      <c r="G7" s="16" t="s">
        <v>31</v>
      </c>
      <c r="H7" s="16" t="s">
        <v>32</v>
      </c>
      <c r="I7" s="17">
        <v>2400</v>
      </c>
      <c r="J7" s="17">
        <v>0</v>
      </c>
      <c r="K7" s="17">
        <v>0</v>
      </c>
      <c r="L7" s="17">
        <v>0</v>
      </c>
      <c r="M7" s="17">
        <v>0</v>
      </c>
      <c r="N7" s="17">
        <v>0</v>
      </c>
      <c r="O7" s="17">
        <v>0</v>
      </c>
      <c r="P7" s="17"/>
      <c r="Q7" s="17">
        <f t="shared" si="0"/>
        <v>0</v>
      </c>
      <c r="R7" s="17" t="s">
        <v>33</v>
      </c>
      <c r="S7" s="16" t="s">
        <v>40</v>
      </c>
    </row>
    <row r="8" spans="1:19" ht="116" hidden="1" x14ac:dyDescent="0.35">
      <c r="A8" s="16" t="s">
        <v>25</v>
      </c>
      <c r="B8" s="16" t="s">
        <v>26</v>
      </c>
      <c r="C8" s="16" t="s">
        <v>27</v>
      </c>
      <c r="D8" s="16" t="s">
        <v>28</v>
      </c>
      <c r="E8" s="16" t="s">
        <v>41</v>
      </c>
      <c r="F8" s="16" t="s">
        <v>42</v>
      </c>
      <c r="G8" s="16" t="s">
        <v>31</v>
      </c>
      <c r="H8" s="16" t="s">
        <v>35</v>
      </c>
      <c r="I8" s="17">
        <v>0</v>
      </c>
      <c r="J8" s="17">
        <v>12750</v>
      </c>
      <c r="K8" s="17">
        <v>0</v>
      </c>
      <c r="L8" s="17">
        <v>0</v>
      </c>
      <c r="M8" s="17">
        <v>0</v>
      </c>
      <c r="N8" s="17">
        <v>0</v>
      </c>
      <c r="O8" s="17">
        <v>0</v>
      </c>
      <c r="P8" s="17"/>
      <c r="Q8" s="17">
        <f t="shared" si="0"/>
        <v>0</v>
      </c>
      <c r="R8" s="17" t="s">
        <v>43</v>
      </c>
      <c r="S8" s="16" t="s">
        <v>44</v>
      </c>
    </row>
    <row r="9" spans="1:19" ht="29" hidden="1" x14ac:dyDescent="0.35">
      <c r="A9" s="16" t="s">
        <v>25</v>
      </c>
      <c r="B9" s="16" t="s">
        <v>26</v>
      </c>
      <c r="C9" s="16" t="s">
        <v>27</v>
      </c>
      <c r="D9" s="16" t="s">
        <v>28</v>
      </c>
      <c r="E9" s="16" t="s">
        <v>41</v>
      </c>
      <c r="F9" s="16" t="s">
        <v>30</v>
      </c>
      <c r="G9" s="16" t="s">
        <v>31</v>
      </c>
      <c r="H9" s="16" t="s">
        <v>35</v>
      </c>
      <c r="I9" s="17">
        <v>0</v>
      </c>
      <c r="J9" s="17">
        <v>2250</v>
      </c>
      <c r="K9" s="17">
        <v>0</v>
      </c>
      <c r="L9" s="17">
        <v>0</v>
      </c>
      <c r="M9" s="17">
        <v>0</v>
      </c>
      <c r="N9" s="17">
        <v>0</v>
      </c>
      <c r="O9" s="17">
        <v>0</v>
      </c>
      <c r="P9" s="17"/>
      <c r="Q9" s="17">
        <f t="shared" si="0"/>
        <v>0</v>
      </c>
      <c r="R9" s="17" t="s">
        <v>43</v>
      </c>
      <c r="S9" s="16" t="s">
        <v>45</v>
      </c>
    </row>
    <row r="10" spans="1:19" ht="130.5" hidden="1" x14ac:dyDescent="0.35">
      <c r="A10" s="16" t="s">
        <v>25</v>
      </c>
      <c r="B10" s="16" t="s">
        <v>26</v>
      </c>
      <c r="C10" s="16" t="s">
        <v>27</v>
      </c>
      <c r="D10" s="16" t="s">
        <v>28</v>
      </c>
      <c r="E10" s="16" t="s">
        <v>46</v>
      </c>
      <c r="F10" s="16" t="s">
        <v>42</v>
      </c>
      <c r="G10" s="16" t="s">
        <v>31</v>
      </c>
      <c r="H10" s="16" t="s">
        <v>35</v>
      </c>
      <c r="I10" s="17">
        <v>0</v>
      </c>
      <c r="J10" s="17">
        <v>13158</v>
      </c>
      <c r="K10" s="17">
        <v>0</v>
      </c>
      <c r="L10" s="17">
        <v>0</v>
      </c>
      <c r="M10" s="17">
        <v>0</v>
      </c>
      <c r="N10" s="17">
        <v>0</v>
      </c>
      <c r="O10" s="17">
        <v>0</v>
      </c>
      <c r="P10" s="17"/>
      <c r="Q10" s="17">
        <f t="shared" si="0"/>
        <v>0</v>
      </c>
      <c r="R10" s="17" t="s">
        <v>43</v>
      </c>
      <c r="S10" s="16" t="s">
        <v>47</v>
      </c>
    </row>
    <row r="11" spans="1:19" ht="29" hidden="1" x14ac:dyDescent="0.35">
      <c r="A11" s="16" t="s">
        <v>25</v>
      </c>
      <c r="B11" s="16" t="s">
        <v>26</v>
      </c>
      <c r="C11" s="16" t="s">
        <v>27</v>
      </c>
      <c r="D11" s="16" t="s">
        <v>28</v>
      </c>
      <c r="E11" s="16" t="s">
        <v>48</v>
      </c>
      <c r="F11" s="16" t="s">
        <v>30</v>
      </c>
      <c r="G11" s="16" t="s">
        <v>31</v>
      </c>
      <c r="H11" s="16" t="s">
        <v>35</v>
      </c>
      <c r="I11" s="17">
        <v>0</v>
      </c>
      <c r="J11" s="17">
        <v>5000</v>
      </c>
      <c r="K11" s="17">
        <v>0</v>
      </c>
      <c r="L11" s="17">
        <v>0</v>
      </c>
      <c r="M11" s="17">
        <v>0</v>
      </c>
      <c r="N11" s="17">
        <v>0</v>
      </c>
      <c r="O11" s="17">
        <v>0</v>
      </c>
      <c r="P11" s="17"/>
      <c r="Q11" s="17">
        <f t="shared" si="0"/>
        <v>0</v>
      </c>
      <c r="R11" s="17" t="s">
        <v>43</v>
      </c>
      <c r="S11" s="16"/>
    </row>
    <row r="12" spans="1:19" ht="29" hidden="1" x14ac:dyDescent="0.35">
      <c r="A12" s="16" t="s">
        <v>25</v>
      </c>
      <c r="B12" s="16" t="s">
        <v>26</v>
      </c>
      <c r="C12" s="16" t="s">
        <v>27</v>
      </c>
      <c r="D12" s="16" t="s">
        <v>28</v>
      </c>
      <c r="E12" s="16" t="s">
        <v>49</v>
      </c>
      <c r="F12" s="16" t="s">
        <v>30</v>
      </c>
      <c r="G12" s="16" t="s">
        <v>31</v>
      </c>
      <c r="H12" s="16" t="s">
        <v>35</v>
      </c>
      <c r="I12" s="17">
        <v>0</v>
      </c>
      <c r="J12" s="17">
        <v>18000</v>
      </c>
      <c r="K12" s="17">
        <v>0</v>
      </c>
      <c r="L12" s="17">
        <v>0</v>
      </c>
      <c r="M12" s="17">
        <v>0</v>
      </c>
      <c r="N12" s="17">
        <v>0</v>
      </c>
      <c r="O12" s="17">
        <v>0</v>
      </c>
      <c r="P12" s="17"/>
      <c r="Q12" s="17">
        <f t="shared" si="0"/>
        <v>0</v>
      </c>
      <c r="R12" s="17" t="s">
        <v>43</v>
      </c>
      <c r="S12" s="16"/>
    </row>
    <row r="13" spans="1:19" ht="29" hidden="1" x14ac:dyDescent="0.35">
      <c r="A13" s="16" t="s">
        <v>25</v>
      </c>
      <c r="B13" s="16" t="s">
        <v>26</v>
      </c>
      <c r="C13" s="16" t="s">
        <v>27</v>
      </c>
      <c r="D13" s="16" t="s">
        <v>28</v>
      </c>
      <c r="E13" s="16" t="s">
        <v>50</v>
      </c>
      <c r="F13" s="16" t="s">
        <v>30</v>
      </c>
      <c r="G13" s="16" t="s">
        <v>31</v>
      </c>
      <c r="H13" s="16" t="s">
        <v>35</v>
      </c>
      <c r="I13" s="17">
        <v>0</v>
      </c>
      <c r="J13" s="17">
        <v>6957.6</v>
      </c>
      <c r="K13" s="17">
        <v>0</v>
      </c>
      <c r="L13" s="17">
        <v>0</v>
      </c>
      <c r="M13" s="17">
        <v>0</v>
      </c>
      <c r="N13" s="17">
        <v>0</v>
      </c>
      <c r="O13" s="17">
        <v>0</v>
      </c>
      <c r="P13" s="17"/>
      <c r="Q13" s="17">
        <f t="shared" si="0"/>
        <v>0</v>
      </c>
      <c r="R13" s="17" t="s">
        <v>43</v>
      </c>
      <c r="S13" s="16"/>
    </row>
    <row r="14" spans="1:19" ht="58" hidden="1" x14ac:dyDescent="0.35">
      <c r="A14" s="16" t="s">
        <v>25</v>
      </c>
      <c r="B14" s="16" t="s">
        <v>26</v>
      </c>
      <c r="C14" s="16" t="s">
        <v>27</v>
      </c>
      <c r="D14" s="16" t="s">
        <v>51</v>
      </c>
      <c r="E14" s="16" t="s">
        <v>52</v>
      </c>
      <c r="F14" s="16" t="s">
        <v>30</v>
      </c>
      <c r="G14" s="16" t="s">
        <v>31</v>
      </c>
      <c r="H14" s="16" t="s">
        <v>32</v>
      </c>
      <c r="I14" s="17">
        <v>35940</v>
      </c>
      <c r="J14" s="17">
        <v>0</v>
      </c>
      <c r="K14" s="17">
        <v>0</v>
      </c>
      <c r="L14" s="17">
        <v>0</v>
      </c>
      <c r="M14" s="17">
        <v>0</v>
      </c>
      <c r="N14" s="17">
        <v>0</v>
      </c>
      <c r="O14" s="17">
        <v>0</v>
      </c>
      <c r="P14" s="17"/>
      <c r="Q14" s="17">
        <f t="shared" si="0"/>
        <v>0</v>
      </c>
      <c r="R14" s="17" t="s">
        <v>33</v>
      </c>
      <c r="S14" s="16"/>
    </row>
    <row r="15" spans="1:19" ht="43.5" hidden="1" x14ac:dyDescent="0.35">
      <c r="A15" s="16" t="s">
        <v>25</v>
      </c>
      <c r="B15" s="16" t="s">
        <v>26</v>
      </c>
      <c r="C15" s="16" t="s">
        <v>27</v>
      </c>
      <c r="D15" s="16" t="s">
        <v>51</v>
      </c>
      <c r="E15" s="16" t="s">
        <v>53</v>
      </c>
      <c r="F15" s="16" t="s">
        <v>30</v>
      </c>
      <c r="G15" s="16" t="s">
        <v>31</v>
      </c>
      <c r="H15" s="16" t="s">
        <v>32</v>
      </c>
      <c r="I15" s="18">
        <v>0</v>
      </c>
      <c r="J15" s="17">
        <v>13200</v>
      </c>
      <c r="K15" s="17">
        <v>36276</v>
      </c>
      <c r="L15" s="17">
        <v>0</v>
      </c>
      <c r="M15" s="17">
        <v>0</v>
      </c>
      <c r="N15" s="17">
        <v>0</v>
      </c>
      <c r="O15" s="17">
        <v>0</v>
      </c>
      <c r="P15" s="17"/>
      <c r="Q15" s="17">
        <f t="shared" si="0"/>
        <v>0</v>
      </c>
      <c r="R15" s="17" t="s">
        <v>33</v>
      </c>
      <c r="S15" s="16"/>
    </row>
    <row r="16" spans="1:19" ht="29" hidden="1" x14ac:dyDescent="0.35">
      <c r="A16" s="16" t="s">
        <v>25</v>
      </c>
      <c r="B16" s="16" t="s">
        <v>26</v>
      </c>
      <c r="C16" s="16" t="s">
        <v>27</v>
      </c>
      <c r="D16" s="16" t="s">
        <v>51</v>
      </c>
      <c r="E16" s="16" t="s">
        <v>54</v>
      </c>
      <c r="F16" s="16" t="s">
        <v>55</v>
      </c>
      <c r="G16" s="16" t="s">
        <v>31</v>
      </c>
      <c r="H16" s="16" t="s">
        <v>32</v>
      </c>
      <c r="I16" s="17">
        <v>45576</v>
      </c>
      <c r="J16" s="17">
        <v>0</v>
      </c>
      <c r="K16" s="17">
        <v>0</v>
      </c>
      <c r="L16" s="17">
        <v>0</v>
      </c>
      <c r="M16" s="17">
        <v>0</v>
      </c>
      <c r="N16" s="17">
        <v>0</v>
      </c>
      <c r="O16" s="17">
        <v>0</v>
      </c>
      <c r="P16" s="17"/>
      <c r="Q16" s="17">
        <f t="shared" si="0"/>
        <v>0</v>
      </c>
      <c r="R16" s="17" t="s">
        <v>43</v>
      </c>
      <c r="S16" s="16" t="s">
        <v>56</v>
      </c>
    </row>
    <row r="17" spans="1:19" ht="43.5" hidden="1" x14ac:dyDescent="0.35">
      <c r="A17" s="16" t="s">
        <v>25</v>
      </c>
      <c r="B17" s="16" t="s">
        <v>26</v>
      </c>
      <c r="C17" s="16" t="s">
        <v>27</v>
      </c>
      <c r="D17" s="16" t="s">
        <v>51</v>
      </c>
      <c r="E17" s="16" t="s">
        <v>54</v>
      </c>
      <c r="F17" s="16" t="s">
        <v>30</v>
      </c>
      <c r="G17" s="16" t="s">
        <v>31</v>
      </c>
      <c r="H17" s="16" t="s">
        <v>32</v>
      </c>
      <c r="I17" s="17">
        <v>60000</v>
      </c>
      <c r="J17" s="17">
        <v>0</v>
      </c>
      <c r="K17" s="17">
        <v>0</v>
      </c>
      <c r="L17" s="17">
        <v>0</v>
      </c>
      <c r="M17" s="17">
        <v>0</v>
      </c>
      <c r="N17" s="17">
        <v>0</v>
      </c>
      <c r="O17" s="17">
        <v>0</v>
      </c>
      <c r="P17" s="17"/>
      <c r="Q17" s="17">
        <f t="shared" si="0"/>
        <v>0</v>
      </c>
      <c r="R17" s="17" t="s">
        <v>43</v>
      </c>
      <c r="S17" s="16" t="s">
        <v>57</v>
      </c>
    </row>
    <row r="18" spans="1:19" ht="29" hidden="1" x14ac:dyDescent="0.35">
      <c r="A18" s="16" t="s">
        <v>25</v>
      </c>
      <c r="B18" s="16" t="s">
        <v>26</v>
      </c>
      <c r="C18" s="16" t="s">
        <v>27</v>
      </c>
      <c r="D18" s="16" t="s">
        <v>51</v>
      </c>
      <c r="E18" s="16" t="s">
        <v>58</v>
      </c>
      <c r="F18" s="16" t="s">
        <v>55</v>
      </c>
      <c r="G18" s="16" t="s">
        <v>31</v>
      </c>
      <c r="H18" s="16" t="s">
        <v>32</v>
      </c>
      <c r="I18" s="17">
        <v>35808</v>
      </c>
      <c r="J18" s="17">
        <v>0</v>
      </c>
      <c r="K18" s="17">
        <v>0</v>
      </c>
      <c r="L18" s="17">
        <v>0</v>
      </c>
      <c r="M18" s="17">
        <v>0</v>
      </c>
      <c r="N18" s="17">
        <v>0</v>
      </c>
      <c r="O18" s="17">
        <v>0</v>
      </c>
      <c r="P18" s="17"/>
      <c r="Q18" s="17">
        <f t="shared" si="0"/>
        <v>0</v>
      </c>
      <c r="R18" s="17" t="s">
        <v>43</v>
      </c>
      <c r="S18" s="16" t="s">
        <v>56</v>
      </c>
    </row>
    <row r="19" spans="1:19" ht="58" hidden="1" x14ac:dyDescent="0.35">
      <c r="A19" s="16" t="s">
        <v>25</v>
      </c>
      <c r="B19" s="16" t="s">
        <v>26</v>
      </c>
      <c r="C19" s="16" t="s">
        <v>27</v>
      </c>
      <c r="D19" s="16" t="s">
        <v>51</v>
      </c>
      <c r="E19" s="16" t="s">
        <v>59</v>
      </c>
      <c r="F19" s="16" t="s">
        <v>55</v>
      </c>
      <c r="G19" s="16" t="s">
        <v>31</v>
      </c>
      <c r="H19" s="16" t="s">
        <v>32</v>
      </c>
      <c r="I19" s="17">
        <v>31268</v>
      </c>
      <c r="J19" s="17">
        <v>0</v>
      </c>
      <c r="K19" s="17">
        <v>0</v>
      </c>
      <c r="L19" s="17">
        <v>0</v>
      </c>
      <c r="M19" s="17">
        <v>0</v>
      </c>
      <c r="N19" s="17">
        <v>0</v>
      </c>
      <c r="O19" s="17">
        <v>0</v>
      </c>
      <c r="P19" s="17"/>
      <c r="Q19" s="17">
        <f t="shared" si="0"/>
        <v>0</v>
      </c>
      <c r="R19" s="17" t="s">
        <v>43</v>
      </c>
      <c r="S19" s="16" t="s">
        <v>60</v>
      </c>
    </row>
    <row r="20" spans="1:19" ht="43.5" hidden="1" x14ac:dyDescent="0.35">
      <c r="A20" s="16" t="s">
        <v>25</v>
      </c>
      <c r="B20" s="16" t="s">
        <v>26</v>
      </c>
      <c r="C20" s="16" t="s">
        <v>27</v>
      </c>
      <c r="D20" s="16" t="s">
        <v>51</v>
      </c>
      <c r="E20" s="16" t="s">
        <v>59</v>
      </c>
      <c r="F20" s="16" t="s">
        <v>30</v>
      </c>
      <c r="G20" s="16" t="s">
        <v>31</v>
      </c>
      <c r="H20" s="16" t="s">
        <v>32</v>
      </c>
      <c r="I20" s="17">
        <v>20845</v>
      </c>
      <c r="J20" s="17">
        <v>0</v>
      </c>
      <c r="K20" s="17">
        <v>0</v>
      </c>
      <c r="L20" s="17">
        <v>0</v>
      </c>
      <c r="M20" s="17">
        <v>0</v>
      </c>
      <c r="N20" s="17">
        <v>0</v>
      </c>
      <c r="O20" s="17">
        <v>0</v>
      </c>
      <c r="P20" s="17"/>
      <c r="Q20" s="17">
        <f t="shared" si="0"/>
        <v>0</v>
      </c>
      <c r="R20" s="17" t="s">
        <v>43</v>
      </c>
      <c r="S20" s="16" t="s">
        <v>61</v>
      </c>
    </row>
    <row r="21" spans="1:19" ht="29" hidden="1" x14ac:dyDescent="0.35">
      <c r="A21" s="16" t="s">
        <v>25</v>
      </c>
      <c r="B21" s="16" t="s">
        <v>26</v>
      </c>
      <c r="C21" s="16" t="s">
        <v>27</v>
      </c>
      <c r="D21" s="16" t="s">
        <v>51</v>
      </c>
      <c r="E21" s="16" t="s">
        <v>62</v>
      </c>
      <c r="F21" s="16" t="s">
        <v>55</v>
      </c>
      <c r="G21" s="16" t="s">
        <v>31</v>
      </c>
      <c r="H21" s="16" t="s">
        <v>32</v>
      </c>
      <c r="I21" s="17">
        <v>2779.2</v>
      </c>
      <c r="J21" s="17">
        <v>48636</v>
      </c>
      <c r="K21" s="17">
        <v>0</v>
      </c>
      <c r="L21" s="17">
        <v>0</v>
      </c>
      <c r="M21" s="17">
        <v>0</v>
      </c>
      <c r="N21" s="17">
        <v>0</v>
      </c>
      <c r="O21" s="17">
        <v>0</v>
      </c>
      <c r="P21" s="17"/>
      <c r="Q21" s="17">
        <f t="shared" si="0"/>
        <v>0</v>
      </c>
      <c r="R21" s="17" t="s">
        <v>43</v>
      </c>
      <c r="S21" s="16" t="s">
        <v>63</v>
      </c>
    </row>
    <row r="22" spans="1:19" ht="29" hidden="1" x14ac:dyDescent="0.35">
      <c r="A22" s="16" t="s">
        <v>25</v>
      </c>
      <c r="B22" s="16" t="s">
        <v>26</v>
      </c>
      <c r="C22" s="16" t="s">
        <v>27</v>
      </c>
      <c r="D22" s="16" t="s">
        <v>51</v>
      </c>
      <c r="E22" s="16" t="s">
        <v>62</v>
      </c>
      <c r="F22" s="16" t="s">
        <v>30</v>
      </c>
      <c r="G22" s="16" t="s">
        <v>31</v>
      </c>
      <c r="H22" s="16" t="s">
        <v>32</v>
      </c>
      <c r="I22" s="17">
        <v>18064.8</v>
      </c>
      <c r="J22" s="17">
        <v>0</v>
      </c>
      <c r="K22" s="17">
        <v>0</v>
      </c>
      <c r="L22" s="17">
        <v>0</v>
      </c>
      <c r="M22" s="17">
        <v>0</v>
      </c>
      <c r="N22" s="17">
        <v>0</v>
      </c>
      <c r="O22" s="17">
        <v>0</v>
      </c>
      <c r="P22" s="17"/>
      <c r="Q22" s="17">
        <f t="shared" si="0"/>
        <v>0</v>
      </c>
      <c r="R22" s="17" t="s">
        <v>43</v>
      </c>
      <c r="S22" s="16" t="s">
        <v>64</v>
      </c>
    </row>
    <row r="23" spans="1:19" ht="29" hidden="1" x14ac:dyDescent="0.35">
      <c r="A23" s="16" t="s">
        <v>25</v>
      </c>
      <c r="B23" s="16" t="s">
        <v>26</v>
      </c>
      <c r="C23" s="16" t="s">
        <v>27</v>
      </c>
      <c r="D23" s="16" t="s">
        <v>51</v>
      </c>
      <c r="E23" s="16" t="s">
        <v>65</v>
      </c>
      <c r="F23" s="16" t="s">
        <v>55</v>
      </c>
      <c r="G23" s="16" t="s">
        <v>31</v>
      </c>
      <c r="H23" s="16" t="s">
        <v>32</v>
      </c>
      <c r="I23" s="17">
        <v>0</v>
      </c>
      <c r="J23" s="17">
        <v>61044</v>
      </c>
      <c r="K23" s="17">
        <v>0</v>
      </c>
      <c r="L23" s="17">
        <v>0</v>
      </c>
      <c r="M23" s="17">
        <v>0</v>
      </c>
      <c r="N23" s="17">
        <v>0</v>
      </c>
      <c r="O23" s="17">
        <v>0</v>
      </c>
      <c r="P23" s="17"/>
      <c r="Q23" s="17">
        <f t="shared" si="0"/>
        <v>0</v>
      </c>
      <c r="R23" s="17" t="s">
        <v>43</v>
      </c>
      <c r="S23" s="16" t="s">
        <v>56</v>
      </c>
    </row>
    <row r="24" spans="1:19" ht="43.5" hidden="1" x14ac:dyDescent="0.35">
      <c r="A24" s="16" t="s">
        <v>25</v>
      </c>
      <c r="B24" s="16" t="s">
        <v>26</v>
      </c>
      <c r="C24" s="16" t="s">
        <v>27</v>
      </c>
      <c r="D24" s="16" t="s">
        <v>51</v>
      </c>
      <c r="E24" s="16" t="s">
        <v>66</v>
      </c>
      <c r="F24" s="16" t="s">
        <v>55</v>
      </c>
      <c r="G24" s="16" t="s">
        <v>31</v>
      </c>
      <c r="H24" s="16" t="s">
        <v>32</v>
      </c>
      <c r="I24" s="17">
        <v>0</v>
      </c>
      <c r="J24" s="17">
        <v>20400</v>
      </c>
      <c r="K24" s="17">
        <v>0</v>
      </c>
      <c r="L24" s="17">
        <v>0</v>
      </c>
      <c r="M24" s="17">
        <v>0</v>
      </c>
      <c r="N24" s="17">
        <v>0</v>
      </c>
      <c r="O24" s="17">
        <v>0</v>
      </c>
      <c r="P24" s="17"/>
      <c r="Q24" s="17">
        <f t="shared" si="0"/>
        <v>0</v>
      </c>
      <c r="R24" s="17" t="s">
        <v>43</v>
      </c>
      <c r="S24" s="16" t="s">
        <v>67</v>
      </c>
    </row>
    <row r="25" spans="1:19" ht="29" hidden="1" x14ac:dyDescent="0.35">
      <c r="A25" s="16" t="s">
        <v>25</v>
      </c>
      <c r="B25" s="16" t="s">
        <v>26</v>
      </c>
      <c r="C25" s="16" t="s">
        <v>27</v>
      </c>
      <c r="D25" s="16" t="s">
        <v>51</v>
      </c>
      <c r="E25" s="16" t="s">
        <v>68</v>
      </c>
      <c r="F25" s="16" t="s">
        <v>55</v>
      </c>
      <c r="G25" s="16" t="s">
        <v>31</v>
      </c>
      <c r="H25" s="16" t="s">
        <v>32</v>
      </c>
      <c r="I25" s="17">
        <v>0</v>
      </c>
      <c r="J25" s="17">
        <v>114735</v>
      </c>
      <c r="K25" s="17">
        <v>16356</v>
      </c>
      <c r="L25" s="17">
        <v>23901</v>
      </c>
      <c r="M25" s="17">
        <v>0</v>
      </c>
      <c r="N25" s="17">
        <v>0</v>
      </c>
      <c r="O25" s="17">
        <v>0</v>
      </c>
      <c r="P25" s="17"/>
      <c r="Q25" s="17">
        <f t="shared" si="0"/>
        <v>23901</v>
      </c>
      <c r="R25" s="17" t="s">
        <v>43</v>
      </c>
      <c r="S25" s="16" t="s">
        <v>67</v>
      </c>
    </row>
    <row r="26" spans="1:19" ht="29" hidden="1" x14ac:dyDescent="0.35">
      <c r="A26" s="16" t="s">
        <v>25</v>
      </c>
      <c r="B26" s="16" t="s">
        <v>26</v>
      </c>
      <c r="C26" s="16" t="s">
        <v>27</v>
      </c>
      <c r="D26" s="16" t="s">
        <v>51</v>
      </c>
      <c r="E26" s="16" t="s">
        <v>69</v>
      </c>
      <c r="F26" s="16" t="s">
        <v>30</v>
      </c>
      <c r="G26" s="16" t="s">
        <v>31</v>
      </c>
      <c r="H26" s="16" t="s">
        <v>32</v>
      </c>
      <c r="I26" s="17">
        <v>5640</v>
      </c>
      <c r="J26" s="17">
        <v>5940</v>
      </c>
      <c r="K26" s="17">
        <v>0</v>
      </c>
      <c r="L26" s="17">
        <v>0</v>
      </c>
      <c r="M26" s="17">
        <v>0</v>
      </c>
      <c r="N26" s="17">
        <v>0</v>
      </c>
      <c r="O26" s="17">
        <v>0</v>
      </c>
      <c r="P26" s="17"/>
      <c r="Q26" s="17">
        <f t="shared" si="0"/>
        <v>0</v>
      </c>
      <c r="R26" s="17" t="s">
        <v>43</v>
      </c>
      <c r="S26" s="16"/>
    </row>
    <row r="27" spans="1:19" ht="29" hidden="1" x14ac:dyDescent="0.35">
      <c r="A27" s="16" t="s">
        <v>25</v>
      </c>
      <c r="B27" s="16" t="s">
        <v>26</v>
      </c>
      <c r="C27" s="16" t="s">
        <v>27</v>
      </c>
      <c r="D27" s="16" t="s">
        <v>51</v>
      </c>
      <c r="E27" s="16" t="s">
        <v>70</v>
      </c>
      <c r="F27" s="16" t="s">
        <v>30</v>
      </c>
      <c r="G27" s="16" t="s">
        <v>31</v>
      </c>
      <c r="H27" s="16" t="s">
        <v>32</v>
      </c>
      <c r="I27" s="17">
        <v>0</v>
      </c>
      <c r="J27" s="17">
        <v>10566</v>
      </c>
      <c r="K27" s="17">
        <v>8238</v>
      </c>
      <c r="L27" s="17">
        <v>10000</v>
      </c>
      <c r="M27" s="17">
        <v>10000</v>
      </c>
      <c r="N27" s="17">
        <v>0</v>
      </c>
      <c r="O27" s="17">
        <v>0</v>
      </c>
      <c r="P27" s="17"/>
      <c r="Q27" s="17">
        <f t="shared" si="0"/>
        <v>20000</v>
      </c>
      <c r="R27" s="17" t="s">
        <v>43</v>
      </c>
      <c r="S27" s="16"/>
    </row>
    <row r="28" spans="1:19" ht="29" hidden="1" x14ac:dyDescent="0.35">
      <c r="A28" s="16" t="s">
        <v>25</v>
      </c>
      <c r="B28" s="16" t="s">
        <v>26</v>
      </c>
      <c r="C28" s="16" t="s">
        <v>27</v>
      </c>
      <c r="D28" s="16" t="s">
        <v>51</v>
      </c>
      <c r="E28" s="16" t="s">
        <v>71</v>
      </c>
      <c r="F28" s="16" t="s">
        <v>72</v>
      </c>
      <c r="G28" s="16" t="s">
        <v>31</v>
      </c>
      <c r="H28" s="16" t="s">
        <v>32</v>
      </c>
      <c r="I28" s="17">
        <v>0</v>
      </c>
      <c r="J28" s="17">
        <v>0</v>
      </c>
      <c r="K28" s="17">
        <v>65000</v>
      </c>
      <c r="L28" s="17">
        <v>0</v>
      </c>
      <c r="M28" s="17">
        <v>0</v>
      </c>
      <c r="N28" s="17">
        <v>0</v>
      </c>
      <c r="O28" s="17">
        <v>0</v>
      </c>
      <c r="P28" s="17"/>
      <c r="Q28" s="17">
        <f t="shared" si="0"/>
        <v>0</v>
      </c>
      <c r="R28" s="17" t="s">
        <v>43</v>
      </c>
      <c r="S28" s="16" t="s">
        <v>73</v>
      </c>
    </row>
    <row r="29" spans="1:19" ht="29" hidden="1" x14ac:dyDescent="0.35">
      <c r="A29" s="16" t="s">
        <v>25</v>
      </c>
      <c r="B29" s="16" t="s">
        <v>26</v>
      </c>
      <c r="C29" s="16" t="s">
        <v>27</v>
      </c>
      <c r="D29" s="16" t="s">
        <v>51</v>
      </c>
      <c r="E29" s="16" t="s">
        <v>71</v>
      </c>
      <c r="F29" s="18" t="s">
        <v>30</v>
      </c>
      <c r="G29" s="16" t="s">
        <v>31</v>
      </c>
      <c r="H29" s="16" t="s">
        <v>32</v>
      </c>
      <c r="I29" s="17">
        <v>0</v>
      </c>
      <c r="J29" s="17">
        <v>0</v>
      </c>
      <c r="K29" s="17">
        <v>13000</v>
      </c>
      <c r="L29" s="17">
        <v>0</v>
      </c>
      <c r="M29" s="17">
        <v>0</v>
      </c>
      <c r="N29" s="17">
        <v>0</v>
      </c>
      <c r="O29" s="17">
        <v>0</v>
      </c>
      <c r="P29" s="17"/>
      <c r="Q29" s="17">
        <f t="shared" si="0"/>
        <v>0</v>
      </c>
      <c r="R29" s="17" t="s">
        <v>43</v>
      </c>
      <c r="S29" s="16" t="s">
        <v>74</v>
      </c>
    </row>
    <row r="30" spans="1:19" ht="29" hidden="1" x14ac:dyDescent="0.35">
      <c r="A30" s="16" t="s">
        <v>25</v>
      </c>
      <c r="B30" s="16" t="s">
        <v>26</v>
      </c>
      <c r="C30" s="16" t="s">
        <v>27</v>
      </c>
      <c r="D30" s="16" t="s">
        <v>51</v>
      </c>
      <c r="E30" s="16" t="s">
        <v>75</v>
      </c>
      <c r="F30" s="16" t="s">
        <v>30</v>
      </c>
      <c r="G30" s="16" t="s">
        <v>31</v>
      </c>
      <c r="H30" s="16" t="s">
        <v>32</v>
      </c>
      <c r="I30" s="17">
        <v>10000</v>
      </c>
      <c r="J30" s="17">
        <v>0</v>
      </c>
      <c r="K30" s="17">
        <v>0</v>
      </c>
      <c r="L30" s="17">
        <v>0</v>
      </c>
      <c r="M30" s="17">
        <v>0</v>
      </c>
      <c r="N30" s="17">
        <v>0</v>
      </c>
      <c r="O30" s="17">
        <v>0</v>
      </c>
      <c r="P30" s="17"/>
      <c r="Q30" s="17">
        <f t="shared" si="0"/>
        <v>0</v>
      </c>
      <c r="R30" s="17" t="s">
        <v>43</v>
      </c>
      <c r="S30" s="16"/>
    </row>
    <row r="31" spans="1:19" ht="29" hidden="1" x14ac:dyDescent="0.35">
      <c r="A31" s="16" t="s">
        <v>25</v>
      </c>
      <c r="B31" s="16" t="s">
        <v>26</v>
      </c>
      <c r="C31" s="16" t="s">
        <v>27</v>
      </c>
      <c r="D31" s="16" t="s">
        <v>51</v>
      </c>
      <c r="E31" s="16" t="s">
        <v>76</v>
      </c>
      <c r="F31" s="16" t="s">
        <v>30</v>
      </c>
      <c r="G31" s="16" t="s">
        <v>31</v>
      </c>
      <c r="H31" s="16" t="s">
        <v>32</v>
      </c>
      <c r="I31" s="17">
        <v>12950</v>
      </c>
      <c r="J31" s="17">
        <v>25200</v>
      </c>
      <c r="K31" s="17">
        <v>0</v>
      </c>
      <c r="L31" s="17">
        <v>0</v>
      </c>
      <c r="M31" s="17">
        <v>0</v>
      </c>
      <c r="N31" s="17">
        <v>0</v>
      </c>
      <c r="O31" s="17">
        <v>0</v>
      </c>
      <c r="P31" s="17"/>
      <c r="Q31" s="17">
        <f t="shared" si="0"/>
        <v>0</v>
      </c>
      <c r="R31" s="17" t="s">
        <v>43</v>
      </c>
      <c r="S31" s="16"/>
    </row>
    <row r="32" spans="1:19" ht="43.5" hidden="1" x14ac:dyDescent="0.35">
      <c r="A32" s="16" t="s">
        <v>25</v>
      </c>
      <c r="B32" s="16" t="s">
        <v>26</v>
      </c>
      <c r="C32" s="16" t="s">
        <v>27</v>
      </c>
      <c r="D32" s="16" t="s">
        <v>51</v>
      </c>
      <c r="E32" s="16" t="s">
        <v>77</v>
      </c>
      <c r="F32" s="16" t="s">
        <v>30</v>
      </c>
      <c r="G32" s="16" t="s">
        <v>31</v>
      </c>
      <c r="H32" s="16" t="s">
        <v>32</v>
      </c>
      <c r="I32" s="17">
        <v>0</v>
      </c>
      <c r="J32" s="17">
        <v>183789</v>
      </c>
      <c r="K32" s="17">
        <v>279000</v>
      </c>
      <c r="L32" s="17">
        <v>300000</v>
      </c>
      <c r="M32" s="17">
        <v>300000</v>
      </c>
      <c r="N32" s="17">
        <v>300000</v>
      </c>
      <c r="O32" s="17">
        <v>0</v>
      </c>
      <c r="P32" s="17"/>
      <c r="Q32" s="17">
        <f t="shared" si="0"/>
        <v>900000</v>
      </c>
      <c r="R32" s="17" t="s">
        <v>43</v>
      </c>
      <c r="S32" s="16" t="s">
        <v>78</v>
      </c>
    </row>
    <row r="33" spans="1:19" ht="43.5" hidden="1" x14ac:dyDescent="0.35">
      <c r="A33" s="16" t="s">
        <v>25</v>
      </c>
      <c r="B33" s="16" t="s">
        <v>26</v>
      </c>
      <c r="C33" s="16" t="s">
        <v>27</v>
      </c>
      <c r="D33" s="16" t="s">
        <v>51</v>
      </c>
      <c r="E33" s="16" t="s">
        <v>79</v>
      </c>
      <c r="F33" s="16" t="s">
        <v>30</v>
      </c>
      <c r="G33" s="16" t="s">
        <v>31</v>
      </c>
      <c r="H33" s="16" t="s">
        <v>32</v>
      </c>
      <c r="I33" s="17">
        <v>0</v>
      </c>
      <c r="J33" s="17">
        <v>60213</v>
      </c>
      <c r="K33" s="17">
        <v>71000</v>
      </c>
      <c r="L33" s="17">
        <v>100000</v>
      </c>
      <c r="M33" s="17">
        <v>100000</v>
      </c>
      <c r="N33" s="17">
        <v>100000</v>
      </c>
      <c r="O33" s="17">
        <v>0</v>
      </c>
      <c r="P33" s="17"/>
      <c r="Q33" s="17">
        <f t="shared" si="0"/>
        <v>300000</v>
      </c>
      <c r="R33" s="17" t="s">
        <v>43</v>
      </c>
      <c r="S33" s="16" t="s">
        <v>78</v>
      </c>
    </row>
    <row r="34" spans="1:19" ht="43.5" hidden="1" x14ac:dyDescent="0.35">
      <c r="A34" s="16" t="s">
        <v>25</v>
      </c>
      <c r="B34" s="16" t="s">
        <v>26</v>
      </c>
      <c r="C34" s="16" t="s">
        <v>27</v>
      </c>
      <c r="D34" s="16" t="s">
        <v>51</v>
      </c>
      <c r="E34" s="16" t="s">
        <v>80</v>
      </c>
      <c r="F34" s="16" t="s">
        <v>30</v>
      </c>
      <c r="G34" s="16" t="s">
        <v>31</v>
      </c>
      <c r="H34" s="16" t="s">
        <v>32</v>
      </c>
      <c r="I34" s="17">
        <v>0</v>
      </c>
      <c r="J34" s="17">
        <v>53762</v>
      </c>
      <c r="K34" s="17">
        <v>72000</v>
      </c>
      <c r="L34" s="17">
        <v>105000</v>
      </c>
      <c r="M34" s="17">
        <v>105000</v>
      </c>
      <c r="N34" s="17">
        <v>105000</v>
      </c>
      <c r="O34" s="17">
        <v>0</v>
      </c>
      <c r="P34" s="17"/>
      <c r="Q34" s="17">
        <f t="shared" si="0"/>
        <v>315000</v>
      </c>
      <c r="R34" s="17" t="s">
        <v>43</v>
      </c>
      <c r="S34" s="16" t="s">
        <v>78</v>
      </c>
    </row>
    <row r="35" spans="1:19" ht="43.5" hidden="1" x14ac:dyDescent="0.35">
      <c r="A35" s="16" t="s">
        <v>25</v>
      </c>
      <c r="B35" s="16" t="s">
        <v>26</v>
      </c>
      <c r="C35" s="16" t="s">
        <v>27</v>
      </c>
      <c r="D35" s="16" t="s">
        <v>51</v>
      </c>
      <c r="E35" s="16" t="s">
        <v>81</v>
      </c>
      <c r="F35" s="16" t="s">
        <v>30</v>
      </c>
      <c r="G35" s="16" t="s">
        <v>31</v>
      </c>
      <c r="H35" s="16" t="s">
        <v>32</v>
      </c>
      <c r="I35" s="17">
        <v>0</v>
      </c>
      <c r="J35" s="17">
        <v>0</v>
      </c>
      <c r="K35" s="17">
        <v>165000</v>
      </c>
      <c r="L35" s="17">
        <v>82000</v>
      </c>
      <c r="M35" s="17">
        <v>82000</v>
      </c>
      <c r="N35" s="17">
        <v>82000</v>
      </c>
      <c r="O35" s="17">
        <v>0</v>
      </c>
      <c r="P35" s="17"/>
      <c r="Q35" s="17">
        <f t="shared" si="0"/>
        <v>246000</v>
      </c>
      <c r="R35" s="17" t="s">
        <v>43</v>
      </c>
      <c r="S35" s="16" t="s">
        <v>78</v>
      </c>
    </row>
    <row r="36" spans="1:19" ht="29" hidden="1" x14ac:dyDescent="0.35">
      <c r="A36" s="16" t="s">
        <v>25</v>
      </c>
      <c r="B36" s="16" t="s">
        <v>26</v>
      </c>
      <c r="C36" s="16" t="s">
        <v>27</v>
      </c>
      <c r="D36" s="16" t="s">
        <v>51</v>
      </c>
      <c r="E36" s="16" t="s">
        <v>82</v>
      </c>
      <c r="F36" s="16" t="s">
        <v>55</v>
      </c>
      <c r="G36" s="16" t="s">
        <v>31</v>
      </c>
      <c r="H36" s="16" t="s">
        <v>32</v>
      </c>
      <c r="I36" s="17">
        <v>0</v>
      </c>
      <c r="J36" s="17">
        <v>0</v>
      </c>
      <c r="K36" s="17">
        <v>22964</v>
      </c>
      <c r="L36" s="17">
        <v>0</v>
      </c>
      <c r="M36" s="17">
        <v>0</v>
      </c>
      <c r="N36" s="17">
        <v>0</v>
      </c>
      <c r="O36" s="17">
        <v>0</v>
      </c>
      <c r="P36" s="17"/>
      <c r="Q36" s="17">
        <f t="shared" si="0"/>
        <v>0</v>
      </c>
      <c r="R36" s="17" t="s">
        <v>83</v>
      </c>
      <c r="S36" s="16" t="s">
        <v>67</v>
      </c>
    </row>
    <row r="37" spans="1:19" ht="43.5" hidden="1" x14ac:dyDescent="0.35">
      <c r="A37" s="16" t="s">
        <v>25</v>
      </c>
      <c r="B37" s="16" t="s">
        <v>26</v>
      </c>
      <c r="C37" s="16" t="s">
        <v>27</v>
      </c>
      <c r="D37" s="16" t="s">
        <v>51</v>
      </c>
      <c r="E37" s="16" t="s">
        <v>84</v>
      </c>
      <c r="F37" s="16" t="s">
        <v>30</v>
      </c>
      <c r="G37" s="16" t="s">
        <v>31</v>
      </c>
      <c r="H37" s="16" t="s">
        <v>32</v>
      </c>
      <c r="I37" s="17">
        <v>0</v>
      </c>
      <c r="J37" s="17">
        <v>0</v>
      </c>
      <c r="K37" s="17">
        <v>0</v>
      </c>
      <c r="L37" s="17">
        <v>0</v>
      </c>
      <c r="M37" s="17">
        <v>0</v>
      </c>
      <c r="N37" s="17">
        <v>0</v>
      </c>
      <c r="O37" s="17">
        <v>0</v>
      </c>
      <c r="P37" s="17"/>
      <c r="Q37" s="17">
        <f t="shared" si="0"/>
        <v>0</v>
      </c>
      <c r="R37" s="17" t="s">
        <v>43</v>
      </c>
      <c r="S37" s="16" t="s">
        <v>85</v>
      </c>
    </row>
    <row r="38" spans="1:19" ht="43.5" hidden="1" x14ac:dyDescent="0.35">
      <c r="A38" s="16" t="s">
        <v>25</v>
      </c>
      <c r="B38" s="16" t="s">
        <v>26</v>
      </c>
      <c r="C38" s="16" t="s">
        <v>27</v>
      </c>
      <c r="D38" s="16" t="s">
        <v>51</v>
      </c>
      <c r="E38" s="16" t="s">
        <v>86</v>
      </c>
      <c r="F38" s="16" t="s">
        <v>30</v>
      </c>
      <c r="G38" s="16" t="s">
        <v>31</v>
      </c>
      <c r="H38" s="16" t="s">
        <v>32</v>
      </c>
      <c r="I38" s="17">
        <v>0</v>
      </c>
      <c r="J38" s="17">
        <v>0</v>
      </c>
      <c r="K38" s="17">
        <v>0</v>
      </c>
      <c r="L38" s="17">
        <v>0</v>
      </c>
      <c r="M38" s="17">
        <v>0</v>
      </c>
      <c r="N38" s="17">
        <v>0</v>
      </c>
      <c r="O38" s="17">
        <v>0</v>
      </c>
      <c r="P38" s="17"/>
      <c r="Q38" s="17">
        <f t="shared" si="0"/>
        <v>0</v>
      </c>
      <c r="R38" s="17" t="s">
        <v>43</v>
      </c>
      <c r="S38" s="16" t="s">
        <v>85</v>
      </c>
    </row>
    <row r="39" spans="1:19" ht="29" hidden="1" x14ac:dyDescent="0.35">
      <c r="A39" s="16" t="s">
        <v>25</v>
      </c>
      <c r="B39" s="16" t="s">
        <v>26</v>
      </c>
      <c r="C39" s="16" t="s">
        <v>27</v>
      </c>
      <c r="D39" s="16" t="s">
        <v>51</v>
      </c>
      <c r="E39" s="16" t="s">
        <v>87</v>
      </c>
      <c r="F39" s="16" t="s">
        <v>30</v>
      </c>
      <c r="G39" s="16" t="s">
        <v>31</v>
      </c>
      <c r="H39" s="16" t="s">
        <v>32</v>
      </c>
      <c r="I39" s="17">
        <v>0</v>
      </c>
      <c r="J39" s="17">
        <v>0</v>
      </c>
      <c r="K39" s="17">
        <v>20000</v>
      </c>
      <c r="L39" s="17">
        <v>0</v>
      </c>
      <c r="M39" s="17">
        <v>0</v>
      </c>
      <c r="N39" s="17">
        <v>0</v>
      </c>
      <c r="O39" s="17">
        <v>0</v>
      </c>
      <c r="P39" s="17"/>
      <c r="Q39" s="17">
        <f t="shared" si="0"/>
        <v>0</v>
      </c>
      <c r="R39" s="17" t="s">
        <v>43</v>
      </c>
      <c r="S39" s="16"/>
    </row>
    <row r="40" spans="1:19" ht="29" hidden="1" x14ac:dyDescent="0.35">
      <c r="A40" s="16" t="s">
        <v>25</v>
      </c>
      <c r="B40" s="16" t="s">
        <v>26</v>
      </c>
      <c r="C40" s="16" t="s">
        <v>27</v>
      </c>
      <c r="D40" s="16" t="s">
        <v>51</v>
      </c>
      <c r="E40" s="16" t="s">
        <v>88</v>
      </c>
      <c r="F40" s="16" t="s">
        <v>30</v>
      </c>
      <c r="G40" s="16" t="s">
        <v>31</v>
      </c>
      <c r="H40" s="16" t="s">
        <v>32</v>
      </c>
      <c r="I40" s="17">
        <v>0</v>
      </c>
      <c r="J40" s="17">
        <v>0</v>
      </c>
      <c r="K40" s="17">
        <v>50000</v>
      </c>
      <c r="L40" s="17">
        <v>50000</v>
      </c>
      <c r="M40" s="17">
        <v>0</v>
      </c>
      <c r="N40" s="17">
        <v>0</v>
      </c>
      <c r="O40" s="17">
        <v>0</v>
      </c>
      <c r="P40" s="17"/>
      <c r="Q40" s="17">
        <f t="shared" si="0"/>
        <v>50000</v>
      </c>
      <c r="R40" s="17" t="s">
        <v>43</v>
      </c>
      <c r="S40" s="16" t="s">
        <v>89</v>
      </c>
    </row>
    <row r="41" spans="1:19" ht="58" hidden="1" x14ac:dyDescent="0.35">
      <c r="A41" s="16" t="s">
        <v>90</v>
      </c>
      <c r="B41" s="16" t="s">
        <v>91</v>
      </c>
      <c r="C41" s="16" t="s">
        <v>92</v>
      </c>
      <c r="D41" s="16" t="s">
        <v>28</v>
      </c>
      <c r="E41" s="16" t="s">
        <v>93</v>
      </c>
      <c r="F41" s="16" t="s">
        <v>30</v>
      </c>
      <c r="G41" s="16" t="s">
        <v>94</v>
      </c>
      <c r="H41" s="16" t="s">
        <v>32</v>
      </c>
      <c r="I41" s="17">
        <v>4502470</v>
      </c>
      <c r="J41" s="17">
        <v>5236811</v>
      </c>
      <c r="K41" s="17">
        <f>7452171-1350000</f>
        <v>6102171</v>
      </c>
      <c r="L41" s="17">
        <f>4490722-330000</f>
        <v>4160722</v>
      </c>
      <c r="M41" s="17">
        <f>4428811-330000</f>
        <v>4098811</v>
      </c>
      <c r="N41" s="17">
        <f>4622989-330000</f>
        <v>4292989</v>
      </c>
      <c r="O41" s="17">
        <v>4622989</v>
      </c>
      <c r="P41" s="17"/>
      <c r="Q41" s="17">
        <f t="shared" si="0"/>
        <v>17175511</v>
      </c>
      <c r="R41" s="17" t="s">
        <v>95</v>
      </c>
      <c r="S41" s="105" t="s">
        <v>96</v>
      </c>
    </row>
    <row r="42" spans="1:19" ht="58" hidden="1" x14ac:dyDescent="0.35">
      <c r="A42" s="16" t="s">
        <v>90</v>
      </c>
      <c r="B42" s="16" t="s">
        <v>91</v>
      </c>
      <c r="C42" s="16" t="s">
        <v>92</v>
      </c>
      <c r="D42" s="16" t="s">
        <v>28</v>
      </c>
      <c r="E42" s="16" t="s">
        <v>93</v>
      </c>
      <c r="F42" s="16" t="s">
        <v>30</v>
      </c>
      <c r="G42" s="16" t="s">
        <v>94</v>
      </c>
      <c r="H42" s="16" t="s">
        <v>32</v>
      </c>
      <c r="I42" s="17"/>
      <c r="J42" s="17"/>
      <c r="K42" s="17">
        <v>1350000</v>
      </c>
      <c r="L42" s="17">
        <v>330000</v>
      </c>
      <c r="M42" s="17">
        <v>330000</v>
      </c>
      <c r="N42" s="17">
        <v>330000</v>
      </c>
      <c r="O42" s="17">
        <v>0</v>
      </c>
      <c r="P42" s="17"/>
      <c r="Q42" s="17">
        <f t="shared" si="0"/>
        <v>990000</v>
      </c>
      <c r="R42" s="17"/>
      <c r="S42" s="105"/>
    </row>
    <row r="43" spans="1:19" ht="43.5" hidden="1" x14ac:dyDescent="0.35">
      <c r="A43" s="16" t="s">
        <v>90</v>
      </c>
      <c r="B43" s="16" t="s">
        <v>91</v>
      </c>
      <c r="C43" s="16" t="s">
        <v>92</v>
      </c>
      <c r="D43" s="16" t="s">
        <v>28</v>
      </c>
      <c r="E43" s="16" t="s">
        <v>97</v>
      </c>
      <c r="F43" s="16" t="s">
        <v>30</v>
      </c>
      <c r="G43" s="16" t="s">
        <v>98</v>
      </c>
      <c r="H43" s="16" t="s">
        <v>35</v>
      </c>
      <c r="I43" s="17">
        <v>263627</v>
      </c>
      <c r="J43" s="17">
        <v>367242</v>
      </c>
      <c r="K43" s="17">
        <v>376295</v>
      </c>
      <c r="L43" s="17">
        <v>381111</v>
      </c>
      <c r="M43" s="17">
        <v>383699</v>
      </c>
      <c r="N43" s="17">
        <v>384599</v>
      </c>
      <c r="O43" s="17">
        <v>384599</v>
      </c>
      <c r="P43" s="17"/>
      <c r="Q43" s="17">
        <f t="shared" si="0"/>
        <v>1534008</v>
      </c>
      <c r="R43" s="17" t="s">
        <v>95</v>
      </c>
      <c r="S43" s="105"/>
    </row>
    <row r="44" spans="1:19" ht="72.5" hidden="1" x14ac:dyDescent="0.35">
      <c r="A44" s="19" t="s">
        <v>99</v>
      </c>
      <c r="B44" s="20" t="s">
        <v>100</v>
      </c>
      <c r="C44" s="20" t="s">
        <v>101</v>
      </c>
      <c r="D44" s="19" t="s">
        <v>28</v>
      </c>
      <c r="E44" s="19" t="s">
        <v>102</v>
      </c>
      <c r="F44" s="19" t="s">
        <v>30</v>
      </c>
      <c r="G44" s="19" t="s">
        <v>103</v>
      </c>
      <c r="H44" s="19" t="s">
        <v>32</v>
      </c>
      <c r="I44" s="22">
        <v>64818</v>
      </c>
      <c r="J44" s="23">
        <v>413000</v>
      </c>
      <c r="K44" s="23">
        <f>2076596-K45</f>
        <v>776596</v>
      </c>
      <c r="L44" s="23">
        <f>2500000-L45</f>
        <v>1000000</v>
      </c>
      <c r="M44" s="23">
        <f>2700000-M45</f>
        <v>1000000</v>
      </c>
      <c r="N44" s="23">
        <f>2900000-N45</f>
        <v>1000000</v>
      </c>
      <c r="O44" s="23"/>
      <c r="P44" s="23"/>
      <c r="Q44" s="17">
        <f t="shared" si="0"/>
        <v>3000000</v>
      </c>
      <c r="R44" s="24" t="s">
        <v>104</v>
      </c>
      <c r="S44" s="16" t="s">
        <v>105</v>
      </c>
    </row>
    <row r="45" spans="1:19" ht="72.5" hidden="1" x14ac:dyDescent="0.35">
      <c r="A45" s="19" t="s">
        <v>99</v>
      </c>
      <c r="B45" s="20" t="s">
        <v>100</v>
      </c>
      <c r="C45" s="20" t="s">
        <v>101</v>
      </c>
      <c r="D45" s="19" t="s">
        <v>28</v>
      </c>
      <c r="E45" s="19" t="s">
        <v>102</v>
      </c>
      <c r="F45" s="19" t="s">
        <v>30</v>
      </c>
      <c r="G45" s="19" t="s">
        <v>103</v>
      </c>
      <c r="H45" s="19" t="s">
        <v>32</v>
      </c>
      <c r="I45" s="22"/>
      <c r="J45" s="23"/>
      <c r="K45" s="23">
        <v>1300000</v>
      </c>
      <c r="L45" s="23">
        <v>1500000</v>
      </c>
      <c r="M45" s="23">
        <v>1700000</v>
      </c>
      <c r="N45" s="23">
        <v>1900000</v>
      </c>
      <c r="O45" s="23"/>
      <c r="P45" s="23"/>
      <c r="Q45" s="17">
        <f t="shared" si="0"/>
        <v>5100000</v>
      </c>
      <c r="R45" s="24"/>
      <c r="S45" s="16" t="s">
        <v>105</v>
      </c>
    </row>
    <row r="46" spans="1:19" ht="29" hidden="1" x14ac:dyDescent="0.35">
      <c r="A46" s="19" t="s">
        <v>99</v>
      </c>
      <c r="B46" s="20" t="s">
        <v>100</v>
      </c>
      <c r="C46" s="20" t="s">
        <v>101</v>
      </c>
      <c r="D46" s="19" t="s">
        <v>28</v>
      </c>
      <c r="E46" s="19" t="s">
        <v>106</v>
      </c>
      <c r="F46" s="19" t="s">
        <v>30</v>
      </c>
      <c r="G46" s="19" t="s">
        <v>103</v>
      </c>
      <c r="H46" s="19" t="s">
        <v>32</v>
      </c>
      <c r="I46" s="23">
        <v>29000</v>
      </c>
      <c r="J46" s="22">
        <v>56000</v>
      </c>
      <c r="K46" s="23">
        <v>0</v>
      </c>
      <c r="L46" s="23">
        <v>0</v>
      </c>
      <c r="M46" s="23">
        <v>0</v>
      </c>
      <c r="N46" s="23">
        <v>0</v>
      </c>
      <c r="O46" s="23"/>
      <c r="P46" s="23"/>
      <c r="Q46" s="17">
        <f t="shared" si="0"/>
        <v>0</v>
      </c>
      <c r="R46" s="24" t="s">
        <v>104</v>
      </c>
    </row>
    <row r="47" spans="1:19" ht="29" hidden="1" x14ac:dyDescent="0.35">
      <c r="A47" s="19" t="s">
        <v>99</v>
      </c>
      <c r="B47" s="20" t="s">
        <v>100</v>
      </c>
      <c r="C47" s="20" t="s">
        <v>101</v>
      </c>
      <c r="D47" s="19" t="s">
        <v>28</v>
      </c>
      <c r="E47" s="19" t="s">
        <v>106</v>
      </c>
      <c r="F47" s="19" t="s">
        <v>30</v>
      </c>
      <c r="G47" s="19" t="s">
        <v>103</v>
      </c>
      <c r="H47" s="19" t="s">
        <v>32</v>
      </c>
      <c r="I47" s="23">
        <v>85613</v>
      </c>
      <c r="J47" s="22">
        <v>123115</v>
      </c>
      <c r="K47" s="23">
        <v>0</v>
      </c>
      <c r="L47" s="23">
        <v>0</v>
      </c>
      <c r="M47" s="23">
        <v>0</v>
      </c>
      <c r="N47" s="23">
        <v>0</v>
      </c>
      <c r="O47" s="23"/>
      <c r="P47" s="23"/>
      <c r="Q47" s="17">
        <f t="shared" si="0"/>
        <v>0</v>
      </c>
      <c r="R47" s="24" t="s">
        <v>104</v>
      </c>
    </row>
    <row r="48" spans="1:19" ht="29" hidden="1" x14ac:dyDescent="0.35">
      <c r="A48" s="19" t="s">
        <v>99</v>
      </c>
      <c r="B48" s="20" t="s">
        <v>100</v>
      </c>
      <c r="C48" s="20" t="s">
        <v>107</v>
      </c>
      <c r="D48" s="19" t="s">
        <v>28</v>
      </c>
      <c r="E48" s="19" t="s">
        <v>106</v>
      </c>
      <c r="F48" s="19" t="s">
        <v>30</v>
      </c>
      <c r="G48" s="19" t="s">
        <v>103</v>
      </c>
      <c r="H48" s="19" t="s">
        <v>32</v>
      </c>
      <c r="I48" s="22">
        <v>66000</v>
      </c>
      <c r="J48" s="22">
        <v>43999.68</v>
      </c>
      <c r="K48" s="23">
        <v>0</v>
      </c>
      <c r="L48" s="23">
        <v>0</v>
      </c>
      <c r="M48" s="23">
        <v>0</v>
      </c>
      <c r="N48" s="23">
        <v>0</v>
      </c>
      <c r="O48" s="23"/>
      <c r="P48" s="23"/>
      <c r="Q48" s="17">
        <f t="shared" si="0"/>
        <v>0</v>
      </c>
      <c r="R48" s="24" t="s">
        <v>104</v>
      </c>
    </row>
    <row r="49" spans="1:19" ht="29" hidden="1" x14ac:dyDescent="0.35">
      <c r="A49" s="19" t="s">
        <v>99</v>
      </c>
      <c r="B49" s="20" t="s">
        <v>100</v>
      </c>
      <c r="C49" s="20" t="s">
        <v>107</v>
      </c>
      <c r="D49" s="19" t="s">
        <v>28</v>
      </c>
      <c r="E49" s="19" t="s">
        <v>106</v>
      </c>
      <c r="F49" s="19" t="s">
        <v>30</v>
      </c>
      <c r="G49" s="19" t="s">
        <v>103</v>
      </c>
      <c r="H49" s="19" t="s">
        <v>32</v>
      </c>
      <c r="I49" s="23">
        <v>6000</v>
      </c>
      <c r="J49" s="23">
        <v>35000</v>
      </c>
      <c r="K49" s="23">
        <v>0</v>
      </c>
      <c r="L49" s="23">
        <v>0</v>
      </c>
      <c r="M49" s="23">
        <v>0</v>
      </c>
      <c r="N49" s="23">
        <v>0</v>
      </c>
      <c r="O49" s="23"/>
      <c r="P49" s="23"/>
      <c r="Q49" s="17">
        <f t="shared" si="0"/>
        <v>0</v>
      </c>
      <c r="R49" s="24" t="s">
        <v>104</v>
      </c>
    </row>
    <row r="50" spans="1:19" ht="43.5" hidden="1" x14ac:dyDescent="0.35">
      <c r="A50" s="19" t="s">
        <v>99</v>
      </c>
      <c r="B50" s="20" t="s">
        <v>108</v>
      </c>
      <c r="C50" s="20" t="s">
        <v>109</v>
      </c>
      <c r="D50" s="19" t="s">
        <v>28</v>
      </c>
      <c r="E50" s="19" t="s">
        <v>106</v>
      </c>
      <c r="F50" s="19" t="s">
        <v>42</v>
      </c>
      <c r="G50" s="19" t="s">
        <v>103</v>
      </c>
      <c r="H50" s="19" t="s">
        <v>32</v>
      </c>
      <c r="I50" s="23">
        <v>83235</v>
      </c>
      <c r="J50" s="23">
        <v>142000</v>
      </c>
      <c r="K50" s="23">
        <v>266200</v>
      </c>
      <c r="L50" s="23">
        <v>0</v>
      </c>
      <c r="M50" s="23">
        <v>0</v>
      </c>
      <c r="N50" s="23">
        <v>0</v>
      </c>
      <c r="O50" s="23"/>
      <c r="P50" s="23"/>
      <c r="Q50" s="17">
        <f t="shared" si="0"/>
        <v>0</v>
      </c>
      <c r="R50" s="24" t="s">
        <v>43</v>
      </c>
      <c r="S50" s="16" t="s">
        <v>110</v>
      </c>
    </row>
    <row r="51" spans="1:19" ht="43.5" hidden="1" x14ac:dyDescent="0.35">
      <c r="A51" s="25" t="s">
        <v>111</v>
      </c>
      <c r="B51" s="25" t="s">
        <v>112</v>
      </c>
      <c r="C51" s="25" t="s">
        <v>113</v>
      </c>
      <c r="D51" s="25" t="s">
        <v>114</v>
      </c>
      <c r="E51" s="25" t="s">
        <v>115</v>
      </c>
      <c r="F51" s="25" t="s">
        <v>42</v>
      </c>
      <c r="G51" s="25" t="s">
        <v>116</v>
      </c>
      <c r="H51" s="25" t="s">
        <v>32</v>
      </c>
      <c r="I51" s="26">
        <v>49615</v>
      </c>
      <c r="J51" s="26">
        <v>0</v>
      </c>
      <c r="K51" s="26">
        <v>0</v>
      </c>
      <c r="L51" s="26">
        <v>0</v>
      </c>
      <c r="M51" s="26">
        <v>0</v>
      </c>
      <c r="N51" s="26">
        <v>0</v>
      </c>
      <c r="O51" s="26"/>
      <c r="P51" s="26"/>
      <c r="Q51" s="17">
        <f t="shared" si="0"/>
        <v>0</v>
      </c>
      <c r="R51" s="26" t="s">
        <v>95</v>
      </c>
      <c r="S51" s="25"/>
    </row>
    <row r="52" spans="1:19" ht="29" hidden="1" x14ac:dyDescent="0.35">
      <c r="A52" s="25" t="s">
        <v>111</v>
      </c>
      <c r="B52" s="25" t="s">
        <v>112</v>
      </c>
      <c r="C52" s="25" t="s">
        <v>113</v>
      </c>
      <c r="D52" s="25" t="s">
        <v>114</v>
      </c>
      <c r="E52" s="25" t="s">
        <v>115</v>
      </c>
      <c r="F52" s="25" t="s">
        <v>42</v>
      </c>
      <c r="G52" s="25" t="s">
        <v>117</v>
      </c>
      <c r="H52" s="25" t="s">
        <v>32</v>
      </c>
      <c r="I52" s="26">
        <v>51000</v>
      </c>
      <c r="J52" s="26">
        <v>0</v>
      </c>
      <c r="K52" s="26">
        <v>0</v>
      </c>
      <c r="L52" s="26">
        <v>0</v>
      </c>
      <c r="M52" s="26">
        <v>0</v>
      </c>
      <c r="N52" s="26">
        <v>0</v>
      </c>
      <c r="O52" s="26"/>
      <c r="P52" s="26"/>
      <c r="Q52" s="17">
        <f t="shared" si="0"/>
        <v>0</v>
      </c>
      <c r="R52" s="26" t="s">
        <v>43</v>
      </c>
      <c r="S52" s="25"/>
    </row>
    <row r="53" spans="1:19" ht="58" hidden="1" x14ac:dyDescent="0.35">
      <c r="A53" s="25" t="s">
        <v>111</v>
      </c>
      <c r="B53" s="25" t="s">
        <v>112</v>
      </c>
      <c r="C53" s="25" t="s">
        <v>113</v>
      </c>
      <c r="D53" s="25" t="s">
        <v>118</v>
      </c>
      <c r="E53" s="25" t="s">
        <v>119</v>
      </c>
      <c r="F53" s="25" t="s">
        <v>30</v>
      </c>
      <c r="G53" s="25" t="s">
        <v>120</v>
      </c>
      <c r="H53" s="25" t="s">
        <v>32</v>
      </c>
      <c r="I53" s="26">
        <v>0</v>
      </c>
      <c r="J53" s="26">
        <v>122012</v>
      </c>
      <c r="K53" s="26">
        <v>50000</v>
      </c>
      <c r="L53" s="26">
        <v>0</v>
      </c>
      <c r="M53" s="26">
        <v>0</v>
      </c>
      <c r="N53" s="26">
        <v>0</v>
      </c>
      <c r="O53" s="26"/>
      <c r="P53" s="26"/>
      <c r="Q53" s="17">
        <f t="shared" si="0"/>
        <v>0</v>
      </c>
      <c r="R53" s="26" t="s">
        <v>43</v>
      </c>
      <c r="S53" s="25" t="s">
        <v>121</v>
      </c>
    </row>
    <row r="54" spans="1:19" ht="29" hidden="1" x14ac:dyDescent="0.35">
      <c r="A54" s="25" t="s">
        <v>111</v>
      </c>
      <c r="B54" s="25" t="s">
        <v>112</v>
      </c>
      <c r="C54" s="25" t="s">
        <v>113</v>
      </c>
      <c r="D54" s="25" t="s">
        <v>118</v>
      </c>
      <c r="E54" s="25" t="s">
        <v>122</v>
      </c>
      <c r="F54" s="25" t="s">
        <v>30</v>
      </c>
      <c r="G54" s="25" t="s">
        <v>120</v>
      </c>
      <c r="H54" s="25" t="s">
        <v>32</v>
      </c>
      <c r="I54" s="17">
        <v>0</v>
      </c>
      <c r="J54" s="17">
        <v>81398.8</v>
      </c>
      <c r="K54" s="17">
        <v>360000</v>
      </c>
      <c r="L54" s="17">
        <v>0</v>
      </c>
      <c r="M54" s="17">
        <v>0</v>
      </c>
      <c r="N54" s="17">
        <v>0</v>
      </c>
      <c r="O54" s="17"/>
      <c r="P54" s="17"/>
      <c r="Q54" s="17">
        <f t="shared" si="0"/>
        <v>0</v>
      </c>
      <c r="R54" s="26" t="s">
        <v>43</v>
      </c>
      <c r="S54" s="25" t="s">
        <v>121</v>
      </c>
    </row>
    <row r="55" spans="1:19" ht="29" hidden="1" x14ac:dyDescent="0.35">
      <c r="A55" s="25" t="s">
        <v>111</v>
      </c>
      <c r="B55" s="25" t="s">
        <v>112</v>
      </c>
      <c r="C55" s="25" t="s">
        <v>113</v>
      </c>
      <c r="D55" s="25" t="s">
        <v>118</v>
      </c>
      <c r="E55" s="25" t="s">
        <v>123</v>
      </c>
      <c r="F55" s="25" t="s">
        <v>30</v>
      </c>
      <c r="G55" s="25" t="s">
        <v>120</v>
      </c>
      <c r="H55" s="25" t="s">
        <v>35</v>
      </c>
      <c r="I55" s="17">
        <v>0</v>
      </c>
      <c r="J55" s="17">
        <v>147129</v>
      </c>
      <c r="K55" s="17">
        <v>40000</v>
      </c>
      <c r="L55" s="17">
        <v>0</v>
      </c>
      <c r="M55" s="17">
        <v>0</v>
      </c>
      <c r="N55" s="17">
        <v>0</v>
      </c>
      <c r="O55" s="17"/>
      <c r="P55" s="17"/>
      <c r="Q55" s="17">
        <f t="shared" si="0"/>
        <v>0</v>
      </c>
      <c r="R55" s="26" t="s">
        <v>43</v>
      </c>
      <c r="S55" s="25" t="s">
        <v>121</v>
      </c>
    </row>
    <row r="56" spans="1:19" ht="58" hidden="1" x14ac:dyDescent="0.35">
      <c r="A56" s="25" t="s">
        <v>111</v>
      </c>
      <c r="B56" s="25" t="s">
        <v>112</v>
      </c>
      <c r="C56" s="25" t="s">
        <v>113</v>
      </c>
      <c r="D56" s="25" t="s">
        <v>124</v>
      </c>
      <c r="E56" s="25" t="s">
        <v>125</v>
      </c>
      <c r="F56" s="25" t="s">
        <v>72</v>
      </c>
      <c r="G56" s="25" t="s">
        <v>126</v>
      </c>
      <c r="H56" s="25" t="s">
        <v>32</v>
      </c>
      <c r="I56" s="17">
        <v>0</v>
      </c>
      <c r="J56" s="17">
        <v>0</v>
      </c>
      <c r="K56" s="17">
        <v>500000</v>
      </c>
      <c r="L56" s="17">
        <v>3500000</v>
      </c>
      <c r="M56" s="17">
        <v>5000000</v>
      </c>
      <c r="N56" s="17">
        <v>5000000</v>
      </c>
      <c r="O56" s="17">
        <v>5000000</v>
      </c>
      <c r="P56" s="17"/>
      <c r="Q56" s="17">
        <f t="shared" si="0"/>
        <v>18500000</v>
      </c>
      <c r="R56" s="26" t="s">
        <v>33</v>
      </c>
      <c r="S56" s="25"/>
    </row>
    <row r="57" spans="1:19" ht="58" hidden="1" x14ac:dyDescent="0.35">
      <c r="A57" s="25" t="s">
        <v>111</v>
      </c>
      <c r="B57" s="25" t="s">
        <v>112</v>
      </c>
      <c r="C57" s="25" t="s">
        <v>113</v>
      </c>
      <c r="D57" s="25" t="s">
        <v>124</v>
      </c>
      <c r="E57" s="25" t="s">
        <v>125</v>
      </c>
      <c r="F57" s="25" t="s">
        <v>72</v>
      </c>
      <c r="G57" s="25" t="s">
        <v>126</v>
      </c>
      <c r="H57" s="25" t="s">
        <v>35</v>
      </c>
      <c r="I57" s="17">
        <v>0</v>
      </c>
      <c r="J57" s="17">
        <v>0</v>
      </c>
      <c r="K57" s="17">
        <v>100000</v>
      </c>
      <c r="L57" s="17">
        <v>300000</v>
      </c>
      <c r="M57" s="17">
        <v>300000</v>
      </c>
      <c r="N57" s="17">
        <v>300000</v>
      </c>
      <c r="O57" s="17">
        <v>300000</v>
      </c>
      <c r="P57" s="17"/>
      <c r="Q57" s="17">
        <f t="shared" si="0"/>
        <v>1200000</v>
      </c>
      <c r="R57" s="26"/>
      <c r="S57" s="25"/>
    </row>
    <row r="58" spans="1:19" ht="58" hidden="1" x14ac:dyDescent="0.35">
      <c r="A58" s="25" t="s">
        <v>111</v>
      </c>
      <c r="B58" s="25" t="s">
        <v>112</v>
      </c>
      <c r="C58" s="25" t="s">
        <v>113</v>
      </c>
      <c r="D58" s="25" t="s">
        <v>124</v>
      </c>
      <c r="E58" s="25" t="s">
        <v>125</v>
      </c>
      <c r="F58" s="25" t="s">
        <v>72</v>
      </c>
      <c r="G58" s="25" t="s">
        <v>126</v>
      </c>
      <c r="H58" s="25" t="s">
        <v>127</v>
      </c>
      <c r="I58" s="17">
        <v>0</v>
      </c>
      <c r="J58" s="17">
        <v>0</v>
      </c>
      <c r="K58" s="17">
        <v>500000</v>
      </c>
      <c r="L58" s="17">
        <v>3500000</v>
      </c>
      <c r="M58" s="17">
        <v>5000000</v>
      </c>
      <c r="N58" s="17">
        <v>5000000</v>
      </c>
      <c r="O58" s="17">
        <v>5000000</v>
      </c>
      <c r="P58" s="17"/>
      <c r="Q58" s="17">
        <f t="shared" si="0"/>
        <v>18500000</v>
      </c>
      <c r="R58" s="26"/>
      <c r="S58" s="25"/>
    </row>
    <row r="59" spans="1:19" ht="145" x14ac:dyDescent="0.35">
      <c r="A59" s="98" t="s">
        <v>128</v>
      </c>
      <c r="B59" s="99" t="s">
        <v>129</v>
      </c>
      <c r="C59" s="99" t="s">
        <v>130</v>
      </c>
      <c r="D59" s="99" t="s">
        <v>131</v>
      </c>
      <c r="E59" s="99" t="s">
        <v>132</v>
      </c>
      <c r="F59" s="99" t="s">
        <v>30</v>
      </c>
      <c r="G59" s="99" t="s">
        <v>133</v>
      </c>
      <c r="H59" s="99" t="s">
        <v>32</v>
      </c>
      <c r="I59" s="100">
        <v>59881</v>
      </c>
      <c r="J59" s="100">
        <v>355200</v>
      </c>
      <c r="K59" s="100">
        <v>246415</v>
      </c>
      <c r="L59" s="100">
        <v>966612</v>
      </c>
      <c r="M59" s="100">
        <v>877000</v>
      </c>
      <c r="N59" s="100">
        <v>877000</v>
      </c>
      <c r="O59" s="100">
        <v>877000</v>
      </c>
      <c r="P59" s="100">
        <v>877000</v>
      </c>
      <c r="Q59" s="100">
        <f t="shared" si="0"/>
        <v>4474612</v>
      </c>
      <c r="R59" s="100" t="s">
        <v>33</v>
      </c>
      <c r="S59" s="99" t="s">
        <v>801</v>
      </c>
    </row>
    <row r="60" spans="1:19" ht="43.5" x14ac:dyDescent="0.35">
      <c r="A60" s="16" t="s">
        <v>128</v>
      </c>
      <c r="B60" s="99" t="s">
        <v>129</v>
      </c>
      <c r="C60" s="99" t="s">
        <v>130</v>
      </c>
      <c r="D60" s="99" t="s">
        <v>131</v>
      </c>
      <c r="E60" s="99" t="s">
        <v>799</v>
      </c>
      <c r="F60" s="99" t="s">
        <v>30</v>
      </c>
      <c r="G60" s="99" t="s">
        <v>133</v>
      </c>
      <c r="H60" s="99" t="s">
        <v>35</v>
      </c>
      <c r="I60" s="100">
        <v>389451</v>
      </c>
      <c r="J60" s="100">
        <v>564574</v>
      </c>
      <c r="K60" s="100">
        <v>381900</v>
      </c>
      <c r="L60" s="100">
        <v>381900</v>
      </c>
      <c r="M60" s="100">
        <v>381900</v>
      </c>
      <c r="N60" s="100">
        <v>381900</v>
      </c>
      <c r="O60" s="100">
        <v>381900</v>
      </c>
      <c r="P60" s="100">
        <v>381900</v>
      </c>
      <c r="Q60" s="100">
        <f t="shared" si="0"/>
        <v>1909500</v>
      </c>
      <c r="R60" s="100" t="s">
        <v>33</v>
      </c>
      <c r="S60" s="101"/>
    </row>
    <row r="61" spans="1:19" ht="43.5" x14ac:dyDescent="0.35">
      <c r="A61" s="16" t="s">
        <v>128</v>
      </c>
      <c r="B61" s="99" t="s">
        <v>129</v>
      </c>
      <c r="C61" s="99" t="s">
        <v>130</v>
      </c>
      <c r="D61" s="99" t="s">
        <v>136</v>
      </c>
      <c r="E61" s="99" t="s">
        <v>790</v>
      </c>
      <c r="F61" s="99" t="s">
        <v>30</v>
      </c>
      <c r="G61" s="99" t="s">
        <v>133</v>
      </c>
      <c r="H61" s="99" t="s">
        <v>32</v>
      </c>
      <c r="I61" s="100">
        <v>746862</v>
      </c>
      <c r="J61" s="100">
        <v>1296681</v>
      </c>
      <c r="K61" s="100">
        <v>2066119</v>
      </c>
      <c r="L61" s="100">
        <v>1875399</v>
      </c>
      <c r="M61" s="100">
        <v>1616377</v>
      </c>
      <c r="N61" s="100">
        <v>774262</v>
      </c>
      <c r="O61" s="100">
        <v>774262</v>
      </c>
      <c r="P61" s="100">
        <v>774262</v>
      </c>
      <c r="Q61" s="100">
        <f t="shared" si="0"/>
        <v>5814562</v>
      </c>
      <c r="R61" s="100" t="s">
        <v>33</v>
      </c>
      <c r="S61" s="99" t="s">
        <v>798</v>
      </c>
    </row>
    <row r="62" spans="1:19" ht="43.5" x14ac:dyDescent="0.35">
      <c r="A62" s="16" t="s">
        <v>128</v>
      </c>
      <c r="B62" s="99" t="s">
        <v>129</v>
      </c>
      <c r="C62" s="99" t="s">
        <v>130</v>
      </c>
      <c r="D62" s="99" t="s">
        <v>136</v>
      </c>
      <c r="E62" s="99" t="s">
        <v>791</v>
      </c>
      <c r="F62" s="99" t="s">
        <v>30</v>
      </c>
      <c r="G62" s="99" t="s">
        <v>133</v>
      </c>
      <c r="H62" s="99" t="s">
        <v>35</v>
      </c>
      <c r="I62" s="100">
        <v>171048</v>
      </c>
      <c r="J62" s="100">
        <v>171048</v>
      </c>
      <c r="K62" s="100">
        <v>246393</v>
      </c>
      <c r="L62" s="100">
        <v>179115</v>
      </c>
      <c r="M62" s="100">
        <v>179115</v>
      </c>
      <c r="N62" s="100">
        <v>179115</v>
      </c>
      <c r="O62" s="100">
        <v>179115</v>
      </c>
      <c r="P62" s="100">
        <v>179115</v>
      </c>
      <c r="Q62" s="100">
        <f t="shared" si="0"/>
        <v>895575</v>
      </c>
      <c r="R62" s="100" t="s">
        <v>33</v>
      </c>
      <c r="S62" s="101"/>
    </row>
    <row r="63" spans="1:19" ht="58" x14ac:dyDescent="0.35">
      <c r="A63" s="16" t="s">
        <v>128</v>
      </c>
      <c r="B63" s="99" t="s">
        <v>129</v>
      </c>
      <c r="C63" s="99" t="s">
        <v>130</v>
      </c>
      <c r="D63" s="99" t="s">
        <v>784</v>
      </c>
      <c r="E63" s="99" t="s">
        <v>783</v>
      </c>
      <c r="F63" s="99" t="s">
        <v>30</v>
      </c>
      <c r="G63" s="99" t="s">
        <v>133</v>
      </c>
      <c r="H63" s="99" t="s">
        <v>32</v>
      </c>
      <c r="I63" s="100">
        <v>184973.3</v>
      </c>
      <c r="J63" s="100">
        <v>259021</v>
      </c>
      <c r="K63" s="100">
        <v>311896</v>
      </c>
      <c r="L63" s="100">
        <v>275000</v>
      </c>
      <c r="M63" s="100">
        <v>325000</v>
      </c>
      <c r="N63" s="100">
        <v>325000</v>
      </c>
      <c r="O63" s="100">
        <v>325000</v>
      </c>
      <c r="P63" s="100">
        <v>325000</v>
      </c>
      <c r="Q63" s="100">
        <f t="shared" si="0"/>
        <v>1575000</v>
      </c>
      <c r="R63" s="100" t="s">
        <v>33</v>
      </c>
      <c r="S63" s="99" t="s">
        <v>795</v>
      </c>
    </row>
    <row r="64" spans="1:19" ht="43.5" x14ac:dyDescent="0.35">
      <c r="A64" s="16" t="s">
        <v>128</v>
      </c>
      <c r="B64" s="99" t="s">
        <v>129</v>
      </c>
      <c r="C64" s="99" t="s">
        <v>130</v>
      </c>
      <c r="D64" s="99" t="s">
        <v>785</v>
      </c>
      <c r="E64" s="99" t="s">
        <v>782</v>
      </c>
      <c r="F64" s="99" t="s">
        <v>30</v>
      </c>
      <c r="G64" s="99" t="s">
        <v>133</v>
      </c>
      <c r="H64" s="99" t="s">
        <v>35</v>
      </c>
      <c r="I64" s="100">
        <v>13300</v>
      </c>
      <c r="J64" s="100">
        <v>13000</v>
      </c>
      <c r="K64" s="100">
        <v>17817</v>
      </c>
      <c r="L64" s="102">
        <v>41902</v>
      </c>
      <c r="M64" s="102">
        <v>13000</v>
      </c>
      <c r="N64" s="102">
        <v>13000</v>
      </c>
      <c r="O64" s="102">
        <v>13000</v>
      </c>
      <c r="P64" s="102">
        <v>13000</v>
      </c>
      <c r="Q64" s="100">
        <f t="shared" si="0"/>
        <v>93902</v>
      </c>
      <c r="R64" s="100" t="s">
        <v>33</v>
      </c>
      <c r="S64" s="103" t="s">
        <v>792</v>
      </c>
    </row>
    <row r="65" spans="1:19" ht="43.5" x14ac:dyDescent="0.35">
      <c r="A65" s="16" t="s">
        <v>128</v>
      </c>
      <c r="B65" s="99" t="s">
        <v>129</v>
      </c>
      <c r="C65" s="99" t="s">
        <v>130</v>
      </c>
      <c r="D65" s="99" t="s">
        <v>785</v>
      </c>
      <c r="E65" s="99" t="s">
        <v>788</v>
      </c>
      <c r="F65" s="99" t="s">
        <v>30</v>
      </c>
      <c r="G65" s="99" t="s">
        <v>133</v>
      </c>
      <c r="H65" s="99" t="s">
        <v>32</v>
      </c>
      <c r="I65" s="100">
        <v>0</v>
      </c>
      <c r="J65" s="100">
        <v>0</v>
      </c>
      <c r="K65" s="100">
        <v>0</v>
      </c>
      <c r="L65" s="100">
        <v>104648</v>
      </c>
      <c r="M65" s="100">
        <v>175107</v>
      </c>
      <c r="N65" s="100">
        <v>215448</v>
      </c>
      <c r="O65" s="100">
        <v>154582</v>
      </c>
      <c r="P65" s="100">
        <v>0</v>
      </c>
      <c r="Q65" s="100">
        <f t="shared" si="0"/>
        <v>649785</v>
      </c>
      <c r="R65" s="100" t="s">
        <v>33</v>
      </c>
      <c r="S65" s="99" t="s">
        <v>789</v>
      </c>
    </row>
    <row r="66" spans="1:19" ht="116" x14ac:dyDescent="0.35">
      <c r="A66" s="16" t="s">
        <v>128</v>
      </c>
      <c r="B66" s="99" t="s">
        <v>129</v>
      </c>
      <c r="C66" s="99" t="s">
        <v>130</v>
      </c>
      <c r="D66" s="99" t="s">
        <v>786</v>
      </c>
      <c r="E66" s="99" t="s">
        <v>145</v>
      </c>
      <c r="F66" s="99" t="s">
        <v>55</v>
      </c>
      <c r="G66" s="99" t="s">
        <v>133</v>
      </c>
      <c r="H66" s="99" t="s">
        <v>32</v>
      </c>
      <c r="I66" s="100">
        <v>346000</v>
      </c>
      <c r="J66" s="100">
        <v>110187.20000000001</v>
      </c>
      <c r="K66" s="100">
        <v>272359.88</v>
      </c>
      <c r="L66" s="100">
        <v>250000</v>
      </c>
      <c r="M66" s="100">
        <v>250000</v>
      </c>
      <c r="N66" s="100">
        <v>250000</v>
      </c>
      <c r="O66" s="100">
        <v>250000</v>
      </c>
      <c r="P66" s="100">
        <v>250000</v>
      </c>
      <c r="Q66" s="100">
        <f t="shared" si="0"/>
        <v>1250000</v>
      </c>
      <c r="R66" s="100" t="s">
        <v>33</v>
      </c>
      <c r="S66" s="99" t="s">
        <v>797</v>
      </c>
    </row>
    <row r="67" spans="1:19" ht="43.5" x14ac:dyDescent="0.35">
      <c r="A67" s="16" t="s">
        <v>128</v>
      </c>
      <c r="B67" s="99" t="s">
        <v>129</v>
      </c>
      <c r="C67" s="99" t="s">
        <v>130</v>
      </c>
      <c r="D67" s="99" t="s">
        <v>787</v>
      </c>
      <c r="E67" s="99" t="s">
        <v>147</v>
      </c>
      <c r="F67" s="99" t="s">
        <v>30</v>
      </c>
      <c r="G67" s="99" t="s">
        <v>133</v>
      </c>
      <c r="H67" s="99" t="s">
        <v>35</v>
      </c>
      <c r="I67" s="100">
        <v>126211</v>
      </c>
      <c r="J67" s="100">
        <v>52383.83</v>
      </c>
      <c r="K67" s="100">
        <v>47645.63</v>
      </c>
      <c r="L67" s="100">
        <v>47645.63</v>
      </c>
      <c r="M67" s="100">
        <v>47645.63</v>
      </c>
      <c r="N67" s="100">
        <v>47645.63</v>
      </c>
      <c r="O67" s="100">
        <v>47645.63</v>
      </c>
      <c r="P67" s="100">
        <v>47645.63</v>
      </c>
      <c r="Q67" s="100">
        <f t="shared" si="0"/>
        <v>238228.15</v>
      </c>
      <c r="R67" s="100" t="s">
        <v>33</v>
      </c>
      <c r="S67" s="99" t="s">
        <v>796</v>
      </c>
    </row>
    <row r="68" spans="1:19" ht="43.5" x14ac:dyDescent="0.35">
      <c r="A68" s="16" t="s">
        <v>128</v>
      </c>
      <c r="B68" s="99" t="s">
        <v>129</v>
      </c>
      <c r="C68" s="99" t="s">
        <v>149</v>
      </c>
      <c r="D68" s="99" t="s">
        <v>794</v>
      </c>
      <c r="E68" s="99" t="s">
        <v>151</v>
      </c>
      <c r="F68" s="99" t="s">
        <v>30</v>
      </c>
      <c r="G68" s="99" t="s">
        <v>133</v>
      </c>
      <c r="H68" s="99" t="s">
        <v>32</v>
      </c>
      <c r="I68" s="104"/>
      <c r="J68" s="104"/>
      <c r="K68" s="104"/>
      <c r="L68" s="104"/>
      <c r="M68" s="104"/>
      <c r="N68" s="104"/>
      <c r="O68" s="104"/>
      <c r="P68" s="104"/>
      <c r="Q68" s="100">
        <f t="shared" si="0"/>
        <v>0</v>
      </c>
      <c r="R68" s="100" t="s">
        <v>33</v>
      </c>
      <c r="S68" s="104" t="s">
        <v>152</v>
      </c>
    </row>
    <row r="69" spans="1:19" ht="159.5" hidden="1" x14ac:dyDescent="0.35">
      <c r="A69" s="16" t="s">
        <v>153</v>
      </c>
      <c r="B69" s="16" t="s">
        <v>154</v>
      </c>
      <c r="C69" s="16" t="s">
        <v>155</v>
      </c>
      <c r="D69" s="16" t="s">
        <v>156</v>
      </c>
      <c r="E69" s="16" t="s">
        <v>157</v>
      </c>
      <c r="F69" s="16" t="s">
        <v>30</v>
      </c>
      <c r="G69" s="16" t="s">
        <v>158</v>
      </c>
      <c r="H69" s="16" t="s">
        <v>32</v>
      </c>
      <c r="I69" s="17">
        <v>262950</v>
      </c>
      <c r="J69" s="23">
        <v>277332</v>
      </c>
      <c r="K69" s="17">
        <v>409458</v>
      </c>
      <c r="L69" s="17">
        <v>400000</v>
      </c>
      <c r="M69" s="17">
        <v>400000</v>
      </c>
      <c r="N69" s="17">
        <v>400000</v>
      </c>
      <c r="O69" s="17">
        <v>400000</v>
      </c>
      <c r="P69" s="17"/>
      <c r="Q69" s="17">
        <f t="shared" ref="Q69:Q132" si="1">SUM(L69:P69)</f>
        <v>1600000</v>
      </c>
      <c r="R69" s="17" t="s">
        <v>43</v>
      </c>
      <c r="S69" s="16" t="s">
        <v>159</v>
      </c>
    </row>
    <row r="70" spans="1:19" ht="58" hidden="1" x14ac:dyDescent="0.35">
      <c r="A70" s="16" t="s">
        <v>153</v>
      </c>
      <c r="B70" s="16" t="s">
        <v>154</v>
      </c>
      <c r="C70" s="16" t="s">
        <v>155</v>
      </c>
      <c r="D70" s="16" t="s">
        <v>160</v>
      </c>
      <c r="E70" s="16" t="s">
        <v>161</v>
      </c>
      <c r="F70" s="16" t="s">
        <v>30</v>
      </c>
      <c r="G70" s="16" t="s">
        <v>162</v>
      </c>
      <c r="H70" s="16" t="s">
        <v>32</v>
      </c>
      <c r="I70" s="23">
        <v>433913</v>
      </c>
      <c r="J70" s="23">
        <v>674990</v>
      </c>
      <c r="K70" s="17">
        <v>540000</v>
      </c>
      <c r="L70" s="17">
        <v>550000</v>
      </c>
      <c r="M70" s="17">
        <v>550000</v>
      </c>
      <c r="N70" s="17">
        <v>550000</v>
      </c>
      <c r="O70" s="17">
        <v>550000</v>
      </c>
      <c r="P70" s="17"/>
      <c r="Q70" s="17">
        <f t="shared" si="1"/>
        <v>2200000</v>
      </c>
      <c r="R70" s="17" t="s">
        <v>43</v>
      </c>
      <c r="S70" s="16" t="s">
        <v>159</v>
      </c>
    </row>
    <row r="71" spans="1:19" ht="116" hidden="1" x14ac:dyDescent="0.35">
      <c r="A71" s="16" t="s">
        <v>153</v>
      </c>
      <c r="B71" s="16" t="s">
        <v>154</v>
      </c>
      <c r="C71" s="16" t="s">
        <v>155</v>
      </c>
      <c r="D71" s="16" t="s">
        <v>163</v>
      </c>
      <c r="E71" s="16" t="s">
        <v>164</v>
      </c>
      <c r="F71" s="16" t="s">
        <v>30</v>
      </c>
      <c r="G71" s="16" t="s">
        <v>165</v>
      </c>
      <c r="H71" s="16" t="s">
        <v>35</v>
      </c>
      <c r="I71" s="17">
        <v>28500</v>
      </c>
      <c r="J71" s="17">
        <v>73430</v>
      </c>
      <c r="K71" s="17">
        <v>155250</v>
      </c>
      <c r="L71" s="17">
        <v>100000</v>
      </c>
      <c r="M71" s="17">
        <v>100000</v>
      </c>
      <c r="N71" s="17">
        <v>100000</v>
      </c>
      <c r="O71" s="17">
        <v>100000</v>
      </c>
      <c r="P71" s="17"/>
      <c r="Q71" s="17">
        <f t="shared" si="1"/>
        <v>400000</v>
      </c>
      <c r="R71" s="17" t="s">
        <v>43</v>
      </c>
      <c r="S71" s="16" t="s">
        <v>166</v>
      </c>
    </row>
    <row r="72" spans="1:19" ht="130.5" hidden="1" x14ac:dyDescent="0.35">
      <c r="A72" s="16" t="s">
        <v>153</v>
      </c>
      <c r="B72" s="16" t="s">
        <v>154</v>
      </c>
      <c r="C72" s="16" t="s">
        <v>155</v>
      </c>
      <c r="D72" s="16" t="s">
        <v>167</v>
      </c>
      <c r="E72" s="16" t="s">
        <v>168</v>
      </c>
      <c r="F72" s="16" t="s">
        <v>30</v>
      </c>
      <c r="G72" s="16" t="s">
        <v>169</v>
      </c>
      <c r="H72" s="16" t="s">
        <v>35</v>
      </c>
      <c r="I72" s="23">
        <v>125200</v>
      </c>
      <c r="J72" s="23">
        <v>34100</v>
      </c>
      <c r="K72" s="17">
        <v>62941</v>
      </c>
      <c r="L72" s="17">
        <v>100000</v>
      </c>
      <c r="M72" s="17">
        <v>100000</v>
      </c>
      <c r="N72" s="17">
        <v>100000</v>
      </c>
      <c r="O72" s="17">
        <v>100000</v>
      </c>
      <c r="P72" s="17"/>
      <c r="Q72" s="17">
        <f t="shared" si="1"/>
        <v>400000</v>
      </c>
      <c r="R72" s="17" t="s">
        <v>43</v>
      </c>
      <c r="S72" s="16" t="s">
        <v>170</v>
      </c>
    </row>
    <row r="73" spans="1:19" ht="188.5" hidden="1" x14ac:dyDescent="0.35">
      <c r="A73" s="16" t="s">
        <v>153</v>
      </c>
      <c r="B73" s="16" t="s">
        <v>154</v>
      </c>
      <c r="C73" s="16" t="s">
        <v>155</v>
      </c>
      <c r="D73" s="16" t="s">
        <v>171</v>
      </c>
      <c r="E73" s="16" t="s">
        <v>172</v>
      </c>
      <c r="F73" s="16" t="s">
        <v>30</v>
      </c>
      <c r="G73" s="16" t="s">
        <v>173</v>
      </c>
      <c r="H73" s="16" t="s">
        <v>32</v>
      </c>
      <c r="I73" s="17">
        <v>0</v>
      </c>
      <c r="J73" s="17">
        <v>333471.06</v>
      </c>
      <c r="K73" s="17">
        <v>1130278.8999999999</v>
      </c>
      <c r="L73" s="17">
        <f>1482500-400000</f>
        <v>1082500</v>
      </c>
      <c r="M73" s="17">
        <f>1500000-417500</f>
        <v>1082500</v>
      </c>
      <c r="N73" s="17">
        <f>1500000-417500</f>
        <v>1082500</v>
      </c>
      <c r="O73" s="17">
        <f>1500000-417500-1082500</f>
        <v>0</v>
      </c>
      <c r="P73" s="17"/>
      <c r="Q73" s="17">
        <f t="shared" si="1"/>
        <v>3247500</v>
      </c>
      <c r="R73" s="17" t="s">
        <v>43</v>
      </c>
      <c r="S73" s="16" t="s">
        <v>174</v>
      </c>
    </row>
    <row r="74" spans="1:19" ht="58" hidden="1" x14ac:dyDescent="0.35">
      <c r="A74" s="16" t="s">
        <v>153</v>
      </c>
      <c r="B74" s="16" t="s">
        <v>154</v>
      </c>
      <c r="C74" s="16" t="s">
        <v>155</v>
      </c>
      <c r="D74" s="16" t="s">
        <v>175</v>
      </c>
      <c r="E74" s="16" t="s">
        <v>176</v>
      </c>
      <c r="F74" s="16" t="s">
        <v>30</v>
      </c>
      <c r="G74" s="16" t="s">
        <v>177</v>
      </c>
      <c r="H74" s="16" t="s">
        <v>32</v>
      </c>
      <c r="I74" s="17">
        <v>20000</v>
      </c>
      <c r="J74" s="17">
        <v>30000</v>
      </c>
      <c r="K74" s="17">
        <v>31500</v>
      </c>
      <c r="L74" s="17">
        <v>30000</v>
      </c>
      <c r="M74" s="17">
        <v>30000</v>
      </c>
      <c r="N74" s="17">
        <v>30000</v>
      </c>
      <c r="O74" s="17">
        <v>30000</v>
      </c>
      <c r="P74" s="17"/>
      <c r="Q74" s="17">
        <f t="shared" si="1"/>
        <v>120000</v>
      </c>
      <c r="R74" s="17" t="s">
        <v>104</v>
      </c>
      <c r="S74" s="16" t="s">
        <v>178</v>
      </c>
    </row>
    <row r="75" spans="1:19" ht="188.5" hidden="1" x14ac:dyDescent="0.35">
      <c r="A75" s="16" t="s">
        <v>153</v>
      </c>
      <c r="B75" s="16" t="s">
        <v>154</v>
      </c>
      <c r="C75" s="16" t="s">
        <v>179</v>
      </c>
      <c r="D75" s="16" t="s">
        <v>180</v>
      </c>
      <c r="E75" s="18" t="s">
        <v>181</v>
      </c>
      <c r="F75" s="16" t="s">
        <v>30</v>
      </c>
      <c r="G75" s="16" t="s">
        <v>182</v>
      </c>
      <c r="H75" s="16" t="s">
        <v>32</v>
      </c>
      <c r="I75" s="23" t="s">
        <v>183</v>
      </c>
      <c r="J75" s="23">
        <v>0</v>
      </c>
      <c r="K75" s="17">
        <v>15000</v>
      </c>
      <c r="L75" s="17">
        <v>30000</v>
      </c>
      <c r="M75" s="17">
        <v>30000</v>
      </c>
      <c r="N75" s="17">
        <v>30000</v>
      </c>
      <c r="O75" s="17">
        <v>30000</v>
      </c>
      <c r="P75" s="17"/>
      <c r="Q75" s="17">
        <f t="shared" si="1"/>
        <v>120000</v>
      </c>
      <c r="R75" s="17" t="s">
        <v>184</v>
      </c>
      <c r="S75" s="16" t="s">
        <v>185</v>
      </c>
    </row>
    <row r="76" spans="1:19" ht="145" hidden="1" x14ac:dyDescent="0.35">
      <c r="A76" s="16" t="s">
        <v>153</v>
      </c>
      <c r="B76" s="16" t="s">
        <v>154</v>
      </c>
      <c r="C76" s="16" t="s">
        <v>179</v>
      </c>
      <c r="D76" s="16" t="s">
        <v>186</v>
      </c>
      <c r="E76" s="16" t="s">
        <v>187</v>
      </c>
      <c r="F76" s="16" t="s">
        <v>30</v>
      </c>
      <c r="G76" s="16" t="s">
        <v>182</v>
      </c>
      <c r="H76" s="16" t="s">
        <v>35</v>
      </c>
      <c r="I76" s="23" t="s">
        <v>188</v>
      </c>
      <c r="J76" s="23">
        <v>43205</v>
      </c>
      <c r="K76" s="17">
        <v>19550</v>
      </c>
      <c r="L76" s="17">
        <v>30000</v>
      </c>
      <c r="M76" s="17">
        <v>30000</v>
      </c>
      <c r="N76" s="17">
        <v>30000</v>
      </c>
      <c r="O76" s="17">
        <v>30000</v>
      </c>
      <c r="P76" s="17"/>
      <c r="Q76" s="17">
        <f t="shared" si="1"/>
        <v>120000</v>
      </c>
      <c r="R76" s="17" t="s">
        <v>189</v>
      </c>
      <c r="S76" s="16" t="s">
        <v>190</v>
      </c>
    </row>
    <row r="77" spans="1:19" ht="43.5" hidden="1" x14ac:dyDescent="0.35">
      <c r="A77" s="16" t="s">
        <v>191</v>
      </c>
      <c r="B77" s="16" t="s">
        <v>192</v>
      </c>
      <c r="C77" s="16" t="s">
        <v>777</v>
      </c>
      <c r="D77" s="16"/>
      <c r="E77" s="16" t="s">
        <v>194</v>
      </c>
      <c r="F77" s="18" t="s">
        <v>30</v>
      </c>
      <c r="H77" s="18" t="s">
        <v>32</v>
      </c>
      <c r="I77" s="16"/>
      <c r="J77" s="35">
        <v>650000</v>
      </c>
      <c r="K77" s="35">
        <v>35844572</v>
      </c>
      <c r="L77" s="35">
        <v>16340000</v>
      </c>
      <c r="M77" s="35">
        <v>16340000</v>
      </c>
      <c r="N77" s="35">
        <v>16340000</v>
      </c>
      <c r="O77" s="35">
        <v>16340000</v>
      </c>
      <c r="P77" s="35"/>
      <c r="Q77" s="17">
        <f t="shared" si="1"/>
        <v>65360000</v>
      </c>
      <c r="R77" s="17" t="s">
        <v>33</v>
      </c>
      <c r="S77" s="17"/>
    </row>
    <row r="78" spans="1:19" ht="43.5" hidden="1" x14ac:dyDescent="0.35">
      <c r="A78" s="16" t="s">
        <v>191</v>
      </c>
      <c r="B78" s="16" t="s">
        <v>192</v>
      </c>
      <c r="C78" s="16" t="s">
        <v>777</v>
      </c>
      <c r="D78" s="16"/>
      <c r="E78" s="16" t="s">
        <v>195</v>
      </c>
      <c r="F78" s="18" t="s">
        <v>42</v>
      </c>
      <c r="H78" s="18" t="s">
        <v>32</v>
      </c>
      <c r="I78" s="16"/>
      <c r="J78" s="35">
        <v>17906940</v>
      </c>
      <c r="K78" s="35">
        <v>10332016</v>
      </c>
      <c r="L78" s="35">
        <v>0</v>
      </c>
      <c r="M78" s="35">
        <v>0</v>
      </c>
      <c r="N78" s="35">
        <v>0</v>
      </c>
      <c r="O78" s="35">
        <v>0</v>
      </c>
      <c r="P78" s="35"/>
      <c r="Q78" s="17">
        <f t="shared" si="1"/>
        <v>0</v>
      </c>
      <c r="R78" s="17" t="s">
        <v>33</v>
      </c>
      <c r="S78" s="17"/>
    </row>
    <row r="79" spans="1:19" ht="43.5" hidden="1" x14ac:dyDescent="0.35">
      <c r="A79" s="16" t="s">
        <v>191</v>
      </c>
      <c r="B79" s="16" t="s">
        <v>192</v>
      </c>
      <c r="C79" s="16" t="s">
        <v>777</v>
      </c>
      <c r="D79" s="16"/>
      <c r="E79" s="16" t="s">
        <v>196</v>
      </c>
      <c r="F79" s="18" t="s">
        <v>72</v>
      </c>
      <c r="H79" s="18" t="s">
        <v>32</v>
      </c>
      <c r="I79" s="35"/>
      <c r="J79" s="35">
        <v>0</v>
      </c>
      <c r="K79" s="35">
        <v>5587400</v>
      </c>
      <c r="L79" s="35">
        <v>10715000</v>
      </c>
      <c r="M79" s="35">
        <v>22468000</v>
      </c>
      <c r="N79" s="35">
        <v>39032000</v>
      </c>
      <c r="O79" s="35">
        <v>39031000</v>
      </c>
      <c r="P79" s="35"/>
      <c r="Q79" s="17">
        <f t="shared" si="1"/>
        <v>111246000</v>
      </c>
      <c r="R79" s="17" t="s">
        <v>33</v>
      </c>
      <c r="S79" s="17"/>
    </row>
    <row r="80" spans="1:19" ht="43.5" hidden="1" x14ac:dyDescent="0.35">
      <c r="A80" s="16" t="s">
        <v>191</v>
      </c>
      <c r="B80" s="16" t="s">
        <v>192</v>
      </c>
      <c r="C80" s="16" t="s">
        <v>777</v>
      </c>
      <c r="D80" s="16"/>
      <c r="E80" s="16" t="s">
        <v>197</v>
      </c>
      <c r="F80" s="18" t="s">
        <v>198</v>
      </c>
      <c r="H80" s="18" t="s">
        <v>32</v>
      </c>
      <c r="I80" s="35"/>
      <c r="J80" s="35">
        <v>0</v>
      </c>
      <c r="K80" s="35">
        <v>3214286</v>
      </c>
      <c r="L80" s="35">
        <v>4821252</v>
      </c>
      <c r="M80" s="35">
        <v>7429000</v>
      </c>
      <c r="N80" s="35">
        <v>6929000</v>
      </c>
      <c r="O80" s="35">
        <v>4929000</v>
      </c>
      <c r="P80" s="35"/>
      <c r="Q80" s="17">
        <f t="shared" si="1"/>
        <v>24108252</v>
      </c>
      <c r="R80" s="17" t="s">
        <v>33</v>
      </c>
      <c r="S80" s="17"/>
    </row>
    <row r="81" spans="1:19" ht="43.5" hidden="1" x14ac:dyDescent="0.35">
      <c r="A81" s="16" t="s">
        <v>191</v>
      </c>
      <c r="B81" s="16" t="s">
        <v>192</v>
      </c>
      <c r="C81" s="16" t="s">
        <v>776</v>
      </c>
      <c r="D81" s="16"/>
      <c r="E81" s="16" t="s">
        <v>200</v>
      </c>
      <c r="F81" s="18" t="s">
        <v>30</v>
      </c>
      <c r="H81" s="18" t="s">
        <v>32</v>
      </c>
      <c r="I81" s="35"/>
      <c r="J81" s="35">
        <v>114002824</v>
      </c>
      <c r="K81" s="35">
        <v>128425221</v>
      </c>
      <c r="L81" s="35">
        <v>155435490</v>
      </c>
      <c r="M81" s="35">
        <v>152075490</v>
      </c>
      <c r="N81" s="35">
        <v>156475490</v>
      </c>
      <c r="O81" s="35">
        <v>156475490</v>
      </c>
      <c r="P81" s="35"/>
      <c r="Q81" s="17">
        <f t="shared" si="1"/>
        <v>620461960</v>
      </c>
      <c r="R81" s="17" t="s">
        <v>33</v>
      </c>
      <c r="S81" s="17"/>
    </row>
    <row r="82" spans="1:19" ht="43.5" hidden="1" x14ac:dyDescent="0.35">
      <c r="A82" s="16" t="s">
        <v>191</v>
      </c>
      <c r="B82" s="16" t="s">
        <v>192</v>
      </c>
      <c r="C82" s="16" t="s">
        <v>776</v>
      </c>
      <c r="D82" s="16"/>
      <c r="E82" s="16" t="s">
        <v>201</v>
      </c>
      <c r="F82" s="18" t="s">
        <v>30</v>
      </c>
      <c r="H82" s="18" t="s">
        <v>32</v>
      </c>
      <c r="I82" s="35"/>
      <c r="J82" s="35">
        <v>1224577</v>
      </c>
      <c r="K82" s="35">
        <v>4909130</v>
      </c>
      <c r="L82" s="35">
        <v>2400000</v>
      </c>
      <c r="M82" s="35">
        <v>2400000</v>
      </c>
      <c r="N82" s="35">
        <v>2400000</v>
      </c>
      <c r="O82" s="35">
        <v>2400000</v>
      </c>
      <c r="P82" s="35"/>
      <c r="Q82" s="17">
        <f t="shared" si="1"/>
        <v>9600000</v>
      </c>
      <c r="R82" s="17" t="s">
        <v>104</v>
      </c>
      <c r="S82" s="17" t="s">
        <v>202</v>
      </c>
    </row>
    <row r="83" spans="1:19" ht="43.5" hidden="1" x14ac:dyDescent="0.35">
      <c r="A83" s="16" t="s">
        <v>191</v>
      </c>
      <c r="B83" s="16" t="s">
        <v>192</v>
      </c>
      <c r="C83" s="16" t="s">
        <v>776</v>
      </c>
      <c r="D83" s="16"/>
      <c r="E83" s="16" t="s">
        <v>203</v>
      </c>
      <c r="F83" s="18" t="s">
        <v>30</v>
      </c>
      <c r="H83" s="18" t="s">
        <v>32</v>
      </c>
      <c r="I83" s="35"/>
      <c r="J83" s="35">
        <v>224969.63</v>
      </c>
      <c r="K83" s="35">
        <v>1300000</v>
      </c>
      <c r="L83" s="35">
        <v>600000</v>
      </c>
      <c r="M83" s="35">
        <v>600000</v>
      </c>
      <c r="N83" s="35">
        <v>600000</v>
      </c>
      <c r="O83" s="35">
        <v>600000</v>
      </c>
      <c r="P83" s="35"/>
      <c r="Q83" s="17">
        <f t="shared" si="1"/>
        <v>2400000</v>
      </c>
      <c r="R83" s="17" t="s">
        <v>189</v>
      </c>
      <c r="S83" s="17" t="s">
        <v>202</v>
      </c>
    </row>
    <row r="84" spans="1:19" ht="58" hidden="1" x14ac:dyDescent="0.35">
      <c r="A84" s="16" t="s">
        <v>191</v>
      </c>
      <c r="B84" s="16" t="s">
        <v>192</v>
      </c>
      <c r="C84" s="16" t="s">
        <v>776</v>
      </c>
      <c r="D84" s="16"/>
      <c r="E84" s="16" t="s">
        <v>204</v>
      </c>
      <c r="F84" s="18" t="s">
        <v>30</v>
      </c>
      <c r="H84" s="18" t="s">
        <v>35</v>
      </c>
      <c r="I84" s="35"/>
      <c r="J84" s="35">
        <v>7550286</v>
      </c>
      <c r="K84" s="35">
        <v>15499151</v>
      </c>
      <c r="L84" s="35">
        <v>10257170</v>
      </c>
      <c r="M84" s="35">
        <v>10133931</v>
      </c>
      <c r="N84" s="35">
        <v>10242615</v>
      </c>
      <c r="O84" s="35">
        <v>10242615</v>
      </c>
      <c r="P84" s="35"/>
      <c r="Q84" s="17">
        <f t="shared" si="1"/>
        <v>40876331</v>
      </c>
      <c r="R84" s="17" t="s">
        <v>33</v>
      </c>
      <c r="S84" s="17"/>
    </row>
    <row r="85" spans="1:19" ht="43.5" hidden="1" x14ac:dyDescent="0.35">
      <c r="A85" s="16" t="s">
        <v>191</v>
      </c>
      <c r="B85" s="16" t="s">
        <v>192</v>
      </c>
      <c r="C85" s="16" t="s">
        <v>776</v>
      </c>
      <c r="D85" s="16"/>
      <c r="E85" s="16" t="s">
        <v>205</v>
      </c>
      <c r="F85" s="18" t="s">
        <v>55</v>
      </c>
      <c r="H85" s="18" t="s">
        <v>32</v>
      </c>
      <c r="I85" s="35"/>
      <c r="J85" s="35">
        <v>1698615</v>
      </c>
      <c r="K85" s="35">
        <v>522530</v>
      </c>
      <c r="L85" s="35">
        <v>1085819</v>
      </c>
      <c r="M85" s="35">
        <v>66825</v>
      </c>
      <c r="N85" s="35">
        <v>0</v>
      </c>
      <c r="O85" s="35">
        <v>0</v>
      </c>
      <c r="P85" s="35"/>
      <c r="Q85" s="17">
        <f t="shared" si="1"/>
        <v>1152644</v>
      </c>
      <c r="R85" s="17" t="s">
        <v>33</v>
      </c>
      <c r="S85" s="17"/>
    </row>
    <row r="86" spans="1:19" ht="43.5" hidden="1" x14ac:dyDescent="0.35">
      <c r="A86" s="16" t="s">
        <v>191</v>
      </c>
      <c r="B86" s="16" t="s">
        <v>192</v>
      </c>
      <c r="C86" s="16" t="s">
        <v>776</v>
      </c>
      <c r="D86" s="16"/>
      <c r="E86" s="16" t="s">
        <v>206</v>
      </c>
      <c r="F86" s="18" t="s">
        <v>55</v>
      </c>
      <c r="H86" s="18" t="s">
        <v>35</v>
      </c>
      <c r="I86" s="35"/>
      <c r="J86" s="35">
        <v>0</v>
      </c>
      <c r="K86" s="35">
        <v>17550</v>
      </c>
      <c r="L86" s="35">
        <v>0</v>
      </c>
      <c r="M86" s="35">
        <v>0</v>
      </c>
      <c r="N86" s="35">
        <v>0</v>
      </c>
      <c r="O86" s="35"/>
      <c r="P86" s="35"/>
      <c r="Q86" s="17">
        <f t="shared" si="1"/>
        <v>0</v>
      </c>
      <c r="R86" s="17" t="s">
        <v>33</v>
      </c>
      <c r="S86" s="17"/>
    </row>
    <row r="87" spans="1:19" ht="43.5" hidden="1" x14ac:dyDescent="0.35">
      <c r="A87" s="16" t="s">
        <v>191</v>
      </c>
      <c r="B87" s="16" t="s">
        <v>192</v>
      </c>
      <c r="C87" s="16" t="s">
        <v>776</v>
      </c>
      <c r="D87" s="16"/>
      <c r="E87" s="16" t="s">
        <v>207</v>
      </c>
      <c r="F87" s="18" t="s">
        <v>42</v>
      </c>
      <c r="H87" s="18" t="s">
        <v>32</v>
      </c>
      <c r="I87" s="35"/>
      <c r="J87" s="35">
        <v>21672275</v>
      </c>
      <c r="K87" s="35">
        <v>8483272</v>
      </c>
      <c r="L87" s="35">
        <v>0</v>
      </c>
      <c r="M87" s="35">
        <v>0</v>
      </c>
      <c r="N87" s="35">
        <v>0</v>
      </c>
      <c r="O87" s="35"/>
      <c r="P87" s="35"/>
      <c r="Q87" s="17">
        <f t="shared" si="1"/>
        <v>0</v>
      </c>
      <c r="R87" s="17" t="s">
        <v>33</v>
      </c>
      <c r="S87" s="17"/>
    </row>
    <row r="88" spans="1:19" ht="43.5" hidden="1" x14ac:dyDescent="0.35">
      <c r="A88" s="16" t="s">
        <v>191</v>
      </c>
      <c r="B88" s="16" t="s">
        <v>192</v>
      </c>
      <c r="C88" s="16" t="s">
        <v>776</v>
      </c>
      <c r="D88" s="16"/>
      <c r="E88" s="16" t="s">
        <v>208</v>
      </c>
      <c r="F88" s="18" t="s">
        <v>42</v>
      </c>
      <c r="H88" s="18" t="s">
        <v>35</v>
      </c>
      <c r="I88" s="35"/>
      <c r="J88" s="35">
        <v>817005.72</v>
      </c>
      <c r="K88" s="35">
        <v>409249</v>
      </c>
      <c r="L88" s="35">
        <v>0</v>
      </c>
      <c r="M88" s="35">
        <v>0</v>
      </c>
      <c r="N88" s="35">
        <v>0</v>
      </c>
      <c r="O88" s="35"/>
      <c r="P88" s="35"/>
      <c r="Q88" s="17">
        <f t="shared" si="1"/>
        <v>0</v>
      </c>
      <c r="R88" s="17" t="s">
        <v>33</v>
      </c>
      <c r="S88" s="17"/>
    </row>
    <row r="89" spans="1:19" ht="43.5" hidden="1" x14ac:dyDescent="0.35">
      <c r="A89" s="16" t="s">
        <v>191</v>
      </c>
      <c r="B89" s="16" t="s">
        <v>192</v>
      </c>
      <c r="C89" s="16" t="s">
        <v>776</v>
      </c>
      <c r="D89" s="16"/>
      <c r="E89" s="16" t="s">
        <v>209</v>
      </c>
      <c r="F89" s="18" t="s">
        <v>72</v>
      </c>
      <c r="H89" s="18" t="s">
        <v>32</v>
      </c>
      <c r="I89" s="35"/>
      <c r="J89" s="35">
        <v>0</v>
      </c>
      <c r="K89" s="35">
        <v>5468571</v>
      </c>
      <c r="L89" s="35">
        <v>10600000</v>
      </c>
      <c r="M89" s="35">
        <v>14085000</v>
      </c>
      <c r="N89" s="35">
        <v>14085000</v>
      </c>
      <c r="O89" s="35">
        <v>11335000</v>
      </c>
      <c r="P89" s="35"/>
      <c r="Q89" s="17">
        <f t="shared" si="1"/>
        <v>50105000</v>
      </c>
      <c r="R89" s="17" t="s">
        <v>33</v>
      </c>
      <c r="S89" s="17"/>
    </row>
    <row r="90" spans="1:19" ht="43.5" hidden="1" x14ac:dyDescent="0.35">
      <c r="A90" s="16" t="s">
        <v>191</v>
      </c>
      <c r="B90" s="16" t="s">
        <v>192</v>
      </c>
      <c r="C90" s="16" t="s">
        <v>776</v>
      </c>
      <c r="D90" s="16"/>
      <c r="E90" s="16" t="s">
        <v>210</v>
      </c>
      <c r="F90" s="18" t="s">
        <v>30</v>
      </c>
      <c r="H90" s="18" t="s">
        <v>32</v>
      </c>
      <c r="I90" s="35"/>
      <c r="J90" s="35">
        <v>7753400</v>
      </c>
      <c r="K90" s="35">
        <v>15857714</v>
      </c>
      <c r="L90" s="35">
        <v>12048000</v>
      </c>
      <c r="M90" s="35">
        <v>10348000</v>
      </c>
      <c r="N90" s="35">
        <v>14048000</v>
      </c>
      <c r="O90" s="35">
        <v>14048000</v>
      </c>
      <c r="P90" s="35"/>
      <c r="Q90" s="17">
        <f t="shared" si="1"/>
        <v>50492000</v>
      </c>
      <c r="R90" s="17" t="s">
        <v>33</v>
      </c>
      <c r="S90" s="17"/>
    </row>
    <row r="91" spans="1:19" ht="43.5" hidden="1" x14ac:dyDescent="0.35">
      <c r="A91" s="16" t="s">
        <v>191</v>
      </c>
      <c r="B91" s="16" t="s">
        <v>192</v>
      </c>
      <c r="C91" s="16" t="s">
        <v>776</v>
      </c>
      <c r="D91" s="16"/>
      <c r="E91" s="16" t="s">
        <v>211</v>
      </c>
      <c r="F91" s="18" t="s">
        <v>30</v>
      </c>
      <c r="H91" s="18" t="s">
        <v>35</v>
      </c>
      <c r="I91" s="35"/>
      <c r="J91" s="35">
        <v>1240000</v>
      </c>
      <c r="K91" s="35">
        <v>240000</v>
      </c>
      <c r="L91" s="35">
        <v>240000</v>
      </c>
      <c r="M91" s="35">
        <v>240000</v>
      </c>
      <c r="N91" s="35">
        <v>240000</v>
      </c>
      <c r="O91" s="35"/>
      <c r="P91" s="35"/>
      <c r="Q91" s="17">
        <f t="shared" si="1"/>
        <v>720000</v>
      </c>
      <c r="R91" s="17" t="s">
        <v>33</v>
      </c>
      <c r="S91" s="17"/>
    </row>
    <row r="92" spans="1:19" ht="43.5" hidden="1" x14ac:dyDescent="0.35">
      <c r="A92" s="16" t="s">
        <v>191</v>
      </c>
      <c r="B92" s="16" t="s">
        <v>192</v>
      </c>
      <c r="C92" s="16" t="s">
        <v>776</v>
      </c>
      <c r="D92" s="16"/>
      <c r="E92" s="16" t="s">
        <v>212</v>
      </c>
      <c r="F92" s="18" t="s">
        <v>42</v>
      </c>
      <c r="H92" s="18" t="s">
        <v>32</v>
      </c>
      <c r="I92" s="35"/>
      <c r="J92" s="35">
        <v>2925426.39</v>
      </c>
      <c r="K92" s="35">
        <v>4497269</v>
      </c>
      <c r="L92" s="35">
        <v>0</v>
      </c>
      <c r="M92" s="35">
        <v>0</v>
      </c>
      <c r="N92" s="35">
        <v>0</v>
      </c>
      <c r="O92" s="35"/>
      <c r="P92" s="35"/>
      <c r="Q92" s="17">
        <f t="shared" si="1"/>
        <v>0</v>
      </c>
      <c r="R92" s="17" t="s">
        <v>33</v>
      </c>
      <c r="S92" s="17"/>
    </row>
    <row r="93" spans="1:19" ht="113.25" hidden="1" customHeight="1" x14ac:dyDescent="0.35">
      <c r="A93" s="16" t="s">
        <v>213</v>
      </c>
      <c r="B93" s="16" t="s">
        <v>192</v>
      </c>
      <c r="C93" s="16" t="s">
        <v>193</v>
      </c>
      <c r="D93" s="16" t="s">
        <v>214</v>
      </c>
      <c r="F93" s="18" t="s">
        <v>30</v>
      </c>
      <c r="G93" s="16" t="s">
        <v>215</v>
      </c>
      <c r="H93" s="18" t="s">
        <v>32</v>
      </c>
      <c r="J93" s="35">
        <v>11208965</v>
      </c>
      <c r="Q93" s="17">
        <f t="shared" si="1"/>
        <v>0</v>
      </c>
      <c r="R93" s="16" t="s">
        <v>216</v>
      </c>
    </row>
    <row r="94" spans="1:19" ht="114" hidden="1" customHeight="1" x14ac:dyDescent="0.35">
      <c r="A94" s="16" t="s">
        <v>213</v>
      </c>
      <c r="B94" s="16" t="s">
        <v>192</v>
      </c>
      <c r="C94" s="16" t="s">
        <v>193</v>
      </c>
      <c r="D94" s="16" t="s">
        <v>214</v>
      </c>
      <c r="F94" s="18" t="s">
        <v>30</v>
      </c>
      <c r="G94" s="16" t="s">
        <v>215</v>
      </c>
      <c r="H94" s="16" t="s">
        <v>217</v>
      </c>
      <c r="J94" s="18">
        <f>941731+100000</f>
        <v>1041731</v>
      </c>
      <c r="Q94" s="17">
        <f t="shared" si="1"/>
        <v>0</v>
      </c>
      <c r="R94" s="16" t="s">
        <v>216</v>
      </c>
    </row>
    <row r="95" spans="1:19" ht="108.75" hidden="1" customHeight="1" x14ac:dyDescent="0.35">
      <c r="A95" s="16" t="s">
        <v>213</v>
      </c>
      <c r="B95" s="16" t="s">
        <v>192</v>
      </c>
      <c r="C95" s="16" t="s">
        <v>193</v>
      </c>
      <c r="D95" s="16" t="s">
        <v>214</v>
      </c>
      <c r="F95" s="18" t="s">
        <v>30</v>
      </c>
      <c r="G95" s="16" t="s">
        <v>215</v>
      </c>
      <c r="H95" s="16" t="s">
        <v>35</v>
      </c>
      <c r="J95" s="18">
        <f>987532+385062</f>
        <v>1372594</v>
      </c>
      <c r="Q95" s="17">
        <f t="shared" si="1"/>
        <v>0</v>
      </c>
      <c r="R95" s="16" t="s">
        <v>216</v>
      </c>
    </row>
    <row r="96" spans="1:19" ht="56.25" hidden="1" customHeight="1" x14ac:dyDescent="0.35">
      <c r="A96" s="16" t="s">
        <v>213</v>
      </c>
      <c r="B96" s="16" t="s">
        <v>218</v>
      </c>
      <c r="C96" s="16" t="s">
        <v>193</v>
      </c>
      <c r="D96" s="16" t="s">
        <v>219</v>
      </c>
      <c r="F96" s="18" t="s">
        <v>30</v>
      </c>
      <c r="G96" s="18" t="s">
        <v>220</v>
      </c>
      <c r="H96" s="16" t="s">
        <v>35</v>
      </c>
      <c r="J96" s="82">
        <v>4123885</v>
      </c>
      <c r="Q96" s="17">
        <f t="shared" si="1"/>
        <v>0</v>
      </c>
      <c r="R96" s="16" t="s">
        <v>216</v>
      </c>
    </row>
    <row r="97" spans="1:19" ht="125.25" hidden="1" customHeight="1" x14ac:dyDescent="0.35">
      <c r="A97" s="16" t="s">
        <v>213</v>
      </c>
      <c r="B97" s="16" t="s">
        <v>192</v>
      </c>
      <c r="C97" s="16" t="s">
        <v>193</v>
      </c>
      <c r="D97" s="16" t="s">
        <v>221</v>
      </c>
      <c r="E97" s="16" t="s">
        <v>222</v>
      </c>
      <c r="F97" s="16" t="s">
        <v>42</v>
      </c>
      <c r="G97" s="16" t="s">
        <v>223</v>
      </c>
      <c r="H97" s="16" t="s">
        <v>32</v>
      </c>
      <c r="I97" s="35"/>
      <c r="J97" s="35">
        <v>25989321.416000001</v>
      </c>
      <c r="Q97" s="17">
        <f t="shared" si="1"/>
        <v>0</v>
      </c>
      <c r="R97" s="16" t="s">
        <v>216</v>
      </c>
    </row>
    <row r="98" spans="1:19" ht="43.5" hidden="1" x14ac:dyDescent="0.35">
      <c r="A98" s="16" t="s">
        <v>213</v>
      </c>
      <c r="B98" s="16" t="s">
        <v>192</v>
      </c>
      <c r="C98" s="16" t="s">
        <v>193</v>
      </c>
      <c r="D98" s="25" t="s">
        <v>224</v>
      </c>
      <c r="E98" s="16"/>
      <c r="F98" s="18" t="s">
        <v>42</v>
      </c>
      <c r="G98" s="16" t="s">
        <v>225</v>
      </c>
      <c r="H98" s="16" t="s">
        <v>35</v>
      </c>
      <c r="J98" s="17">
        <v>613484.92000000004</v>
      </c>
      <c r="K98" s="86"/>
      <c r="L98" s="86"/>
      <c r="M98" s="86"/>
      <c r="N98" s="86"/>
      <c r="O98" s="86"/>
      <c r="P98" s="86"/>
      <c r="Q98" s="17">
        <f t="shared" si="1"/>
        <v>0</v>
      </c>
      <c r="R98" s="16" t="s">
        <v>216</v>
      </c>
      <c r="S98" s="86"/>
    </row>
    <row r="99" spans="1:19" ht="54.75" hidden="1" customHeight="1" x14ac:dyDescent="0.35">
      <c r="A99" s="16" t="s">
        <v>213</v>
      </c>
      <c r="B99" s="16" t="s">
        <v>192</v>
      </c>
      <c r="C99" s="16" t="s">
        <v>193</v>
      </c>
      <c r="D99" s="16" t="s">
        <v>226</v>
      </c>
      <c r="E99" s="16" t="s">
        <v>227</v>
      </c>
      <c r="F99" s="18" t="s">
        <v>30</v>
      </c>
      <c r="G99" s="18" t="s">
        <v>228</v>
      </c>
      <c r="H99" s="18" t="s">
        <v>32</v>
      </c>
      <c r="I99" s="35"/>
      <c r="J99" s="18">
        <v>263328.96000000002</v>
      </c>
      <c r="Q99" s="17">
        <f t="shared" si="1"/>
        <v>0</v>
      </c>
      <c r="R99" s="16" t="s">
        <v>216</v>
      </c>
    </row>
    <row r="100" spans="1:19" ht="43.5" hidden="1" x14ac:dyDescent="0.35">
      <c r="A100" s="16" t="s">
        <v>213</v>
      </c>
      <c r="B100" s="16" t="s">
        <v>192</v>
      </c>
      <c r="C100" s="16" t="s">
        <v>193</v>
      </c>
      <c r="D100" s="16" t="s">
        <v>229</v>
      </c>
      <c r="E100" s="16" t="s">
        <v>230</v>
      </c>
      <c r="F100" s="16" t="s">
        <v>30</v>
      </c>
      <c r="G100" s="16" t="s">
        <v>220</v>
      </c>
      <c r="H100" s="16" t="s">
        <v>32</v>
      </c>
      <c r="J100" s="35">
        <v>924193</v>
      </c>
      <c r="L100" s="17"/>
      <c r="M100" s="17"/>
      <c r="N100" s="17"/>
      <c r="O100" s="17"/>
      <c r="P100" s="17"/>
      <c r="Q100" s="17">
        <f t="shared" si="1"/>
        <v>0</v>
      </c>
      <c r="R100" s="16" t="s">
        <v>216</v>
      </c>
    </row>
    <row r="101" spans="1:19" ht="43.5" hidden="1" x14ac:dyDescent="0.35">
      <c r="A101" s="16" t="s">
        <v>213</v>
      </c>
      <c r="B101" s="16" t="s">
        <v>192</v>
      </c>
      <c r="C101" s="16" t="s">
        <v>193</v>
      </c>
      <c r="D101" s="16" t="s">
        <v>231</v>
      </c>
      <c r="E101" s="16" t="s">
        <v>232</v>
      </c>
      <c r="F101" s="16" t="s">
        <v>30</v>
      </c>
      <c r="G101" s="16" t="s">
        <v>220</v>
      </c>
      <c r="H101" s="16" t="s">
        <v>35</v>
      </c>
      <c r="J101" s="35">
        <v>162110</v>
      </c>
      <c r="L101" s="17"/>
      <c r="M101" s="17"/>
      <c r="N101" s="17"/>
      <c r="O101" s="17"/>
      <c r="P101" s="17"/>
      <c r="Q101" s="17">
        <f t="shared" si="1"/>
        <v>0</v>
      </c>
      <c r="R101" s="16" t="s">
        <v>216</v>
      </c>
    </row>
    <row r="102" spans="1:19" ht="43.5" hidden="1" x14ac:dyDescent="0.35">
      <c r="A102" s="16" t="s">
        <v>213</v>
      </c>
      <c r="B102" s="16" t="s">
        <v>192</v>
      </c>
      <c r="C102" s="16" t="s">
        <v>193</v>
      </c>
      <c r="D102" s="16" t="s">
        <v>233</v>
      </c>
      <c r="E102" s="16" t="s">
        <v>234</v>
      </c>
      <c r="F102" s="16" t="s">
        <v>42</v>
      </c>
      <c r="G102" s="16" t="s">
        <v>220</v>
      </c>
      <c r="H102" s="16" t="s">
        <v>32</v>
      </c>
      <c r="J102" s="17">
        <v>80924</v>
      </c>
      <c r="L102" s="17"/>
      <c r="M102" s="17"/>
      <c r="N102" s="17"/>
      <c r="O102" s="17"/>
      <c r="P102" s="17"/>
      <c r="Q102" s="17">
        <f t="shared" si="1"/>
        <v>0</v>
      </c>
      <c r="R102" s="16" t="s">
        <v>216</v>
      </c>
    </row>
    <row r="103" spans="1:19" ht="43.5" hidden="1" x14ac:dyDescent="0.35">
      <c r="A103" s="16" t="s">
        <v>213</v>
      </c>
      <c r="B103" s="16" t="s">
        <v>192</v>
      </c>
      <c r="C103" s="16" t="s">
        <v>193</v>
      </c>
      <c r="D103" s="16" t="s">
        <v>233</v>
      </c>
      <c r="E103" s="16" t="s">
        <v>235</v>
      </c>
      <c r="F103" s="16" t="s">
        <v>72</v>
      </c>
      <c r="G103" s="16" t="s">
        <v>220</v>
      </c>
      <c r="H103" s="16" t="s">
        <v>32</v>
      </c>
      <c r="J103" s="17">
        <v>2907</v>
      </c>
      <c r="L103" s="17"/>
      <c r="M103" s="17"/>
      <c r="N103" s="17"/>
      <c r="O103" s="17"/>
      <c r="P103" s="17"/>
      <c r="Q103" s="17">
        <f t="shared" si="1"/>
        <v>0</v>
      </c>
      <c r="R103" s="16" t="s">
        <v>216</v>
      </c>
    </row>
    <row r="104" spans="1:19" s="87" customFormat="1" ht="43.5" hidden="1" x14ac:dyDescent="0.35">
      <c r="A104" s="16" t="s">
        <v>213</v>
      </c>
      <c r="B104" s="16" t="s">
        <v>192</v>
      </c>
      <c r="C104" s="16" t="s">
        <v>193</v>
      </c>
      <c r="D104" s="18" t="s">
        <v>236</v>
      </c>
      <c r="E104" s="16" t="s">
        <v>237</v>
      </c>
      <c r="F104" s="18" t="s">
        <v>30</v>
      </c>
      <c r="G104" s="18" t="s">
        <v>220</v>
      </c>
      <c r="H104" s="18" t="s">
        <v>32</v>
      </c>
      <c r="I104" s="18"/>
      <c r="J104" s="22">
        <v>102032</v>
      </c>
      <c r="Q104" s="17">
        <f t="shared" si="1"/>
        <v>0</v>
      </c>
      <c r="R104" s="16" t="s">
        <v>216</v>
      </c>
    </row>
    <row r="105" spans="1:19" s="87" customFormat="1" ht="43.5" hidden="1" x14ac:dyDescent="0.35">
      <c r="A105" s="16" t="s">
        <v>213</v>
      </c>
      <c r="B105" s="16" t="s">
        <v>192</v>
      </c>
      <c r="C105" s="16" t="s">
        <v>193</v>
      </c>
      <c r="D105" s="18" t="s">
        <v>236</v>
      </c>
      <c r="E105" s="16" t="s">
        <v>237</v>
      </c>
      <c r="F105" s="18" t="s">
        <v>30</v>
      </c>
      <c r="G105" s="18" t="s">
        <v>220</v>
      </c>
      <c r="H105" s="16" t="s">
        <v>35</v>
      </c>
      <c r="I105" s="18"/>
      <c r="J105" s="82">
        <v>77944</v>
      </c>
      <c r="Q105" s="17">
        <f t="shared" si="1"/>
        <v>0</v>
      </c>
      <c r="R105" s="16" t="s">
        <v>216</v>
      </c>
    </row>
    <row r="106" spans="1:19" s="87" customFormat="1" ht="43.5" hidden="1" x14ac:dyDescent="0.35">
      <c r="A106" s="16" t="s">
        <v>213</v>
      </c>
      <c r="B106" s="16" t="s">
        <v>192</v>
      </c>
      <c r="C106" s="16" t="s">
        <v>193</v>
      </c>
      <c r="D106" s="18" t="s">
        <v>236</v>
      </c>
      <c r="E106" s="16" t="s">
        <v>237</v>
      </c>
      <c r="F106" s="18" t="s">
        <v>238</v>
      </c>
      <c r="G106" s="18" t="s">
        <v>220</v>
      </c>
      <c r="H106" s="18" t="s">
        <v>32</v>
      </c>
      <c r="I106" s="18"/>
      <c r="J106" s="82" t="s">
        <v>239</v>
      </c>
      <c r="Q106" s="17">
        <f t="shared" si="1"/>
        <v>0</v>
      </c>
      <c r="R106" s="16" t="s">
        <v>216</v>
      </c>
    </row>
    <row r="107" spans="1:19" s="87" customFormat="1" ht="43.5" hidden="1" x14ac:dyDescent="0.35">
      <c r="A107" s="16" t="s">
        <v>213</v>
      </c>
      <c r="B107" s="16" t="s">
        <v>192</v>
      </c>
      <c r="C107" s="16" t="s">
        <v>193</v>
      </c>
      <c r="D107" s="18" t="s">
        <v>236</v>
      </c>
      <c r="E107" s="16" t="s">
        <v>237</v>
      </c>
      <c r="F107" s="18" t="s">
        <v>238</v>
      </c>
      <c r="G107" s="18" t="s">
        <v>220</v>
      </c>
      <c r="H107" s="16" t="s">
        <v>35</v>
      </c>
      <c r="I107" s="18"/>
      <c r="J107" s="82" t="s">
        <v>240</v>
      </c>
      <c r="Q107" s="17">
        <f t="shared" si="1"/>
        <v>0</v>
      </c>
      <c r="R107" s="16" t="s">
        <v>216</v>
      </c>
    </row>
    <row r="108" spans="1:19" ht="43.5" hidden="1" x14ac:dyDescent="0.35">
      <c r="A108" s="16" t="s">
        <v>213</v>
      </c>
      <c r="B108" s="16" t="s">
        <v>218</v>
      </c>
      <c r="C108" s="16" t="s">
        <v>193</v>
      </c>
      <c r="D108" s="16" t="s">
        <v>241</v>
      </c>
      <c r="E108" s="16" t="s">
        <v>242</v>
      </c>
      <c r="F108" s="16" t="s">
        <v>30</v>
      </c>
      <c r="G108" s="16" t="s">
        <v>243</v>
      </c>
      <c r="H108" s="16" t="s">
        <v>32</v>
      </c>
      <c r="J108" s="22">
        <v>14960</v>
      </c>
      <c r="Q108" s="17">
        <f t="shared" si="1"/>
        <v>0</v>
      </c>
      <c r="R108" s="16" t="s">
        <v>216</v>
      </c>
    </row>
    <row r="109" spans="1:19" ht="43.5" hidden="1" x14ac:dyDescent="0.35">
      <c r="A109" s="16" t="s">
        <v>213</v>
      </c>
      <c r="B109" s="16" t="s">
        <v>192</v>
      </c>
      <c r="C109" s="18" t="s">
        <v>244</v>
      </c>
      <c r="D109" s="16" t="s">
        <v>245</v>
      </c>
      <c r="F109" s="18" t="s">
        <v>246</v>
      </c>
      <c r="G109" s="18" t="s">
        <v>220</v>
      </c>
      <c r="H109" s="18" t="s">
        <v>35</v>
      </c>
      <c r="J109" s="18">
        <v>45379.5</v>
      </c>
      <c r="Q109" s="17">
        <f t="shared" si="1"/>
        <v>0</v>
      </c>
      <c r="R109" s="16" t="s">
        <v>184</v>
      </c>
    </row>
    <row r="110" spans="1:19" ht="43.5" hidden="1" x14ac:dyDescent="0.35">
      <c r="A110" s="16" t="s">
        <v>213</v>
      </c>
      <c r="B110" s="16" t="s">
        <v>218</v>
      </c>
      <c r="C110" s="16" t="s">
        <v>244</v>
      </c>
      <c r="D110" s="18" t="s">
        <v>247</v>
      </c>
      <c r="F110" s="18" t="s">
        <v>30</v>
      </c>
      <c r="G110" s="18" t="s">
        <v>220</v>
      </c>
      <c r="H110" s="18" t="s">
        <v>35</v>
      </c>
      <c r="J110" s="35">
        <v>492</v>
      </c>
      <c r="Q110" s="17">
        <f t="shared" si="1"/>
        <v>0</v>
      </c>
      <c r="R110" s="16" t="s">
        <v>184</v>
      </c>
    </row>
    <row r="111" spans="1:19" ht="43.5" hidden="1" x14ac:dyDescent="0.35">
      <c r="A111" s="16" t="s">
        <v>213</v>
      </c>
      <c r="B111" s="16" t="s">
        <v>218</v>
      </c>
      <c r="C111" s="16" t="s">
        <v>244</v>
      </c>
      <c r="D111" s="16" t="s">
        <v>241</v>
      </c>
      <c r="E111" s="16" t="s">
        <v>248</v>
      </c>
      <c r="F111" s="16" t="s">
        <v>30</v>
      </c>
      <c r="G111" s="16" t="s">
        <v>243</v>
      </c>
      <c r="H111" s="18" t="s">
        <v>32</v>
      </c>
      <c r="J111" s="82">
        <v>15050</v>
      </c>
      <c r="Q111" s="17">
        <f t="shared" si="1"/>
        <v>0</v>
      </c>
      <c r="R111" s="16" t="s">
        <v>249</v>
      </c>
    </row>
    <row r="112" spans="1:19" ht="54.75" hidden="1" customHeight="1" x14ac:dyDescent="0.35">
      <c r="A112" s="16" t="s">
        <v>213</v>
      </c>
      <c r="B112" s="16" t="s">
        <v>250</v>
      </c>
      <c r="C112" s="16" t="s">
        <v>251</v>
      </c>
      <c r="D112" s="18" t="s">
        <v>247</v>
      </c>
      <c r="F112" s="18" t="s">
        <v>30</v>
      </c>
      <c r="G112" s="18" t="s">
        <v>220</v>
      </c>
      <c r="H112" s="18" t="s">
        <v>35</v>
      </c>
      <c r="J112" s="35">
        <v>113</v>
      </c>
      <c r="Q112" s="17">
        <f t="shared" si="1"/>
        <v>0</v>
      </c>
      <c r="R112" s="16" t="s">
        <v>184</v>
      </c>
    </row>
    <row r="113" spans="1:18" ht="54.75" hidden="1" customHeight="1" x14ac:dyDescent="0.35">
      <c r="A113" s="16" t="s">
        <v>213</v>
      </c>
      <c r="B113" s="16" t="s">
        <v>250</v>
      </c>
      <c r="C113" s="16" t="s">
        <v>251</v>
      </c>
      <c r="D113" s="18" t="s">
        <v>247</v>
      </c>
      <c r="F113" s="18" t="s">
        <v>30</v>
      </c>
      <c r="G113" s="18" t="s">
        <v>220</v>
      </c>
      <c r="H113" s="18" t="s">
        <v>35</v>
      </c>
      <c r="J113" s="35">
        <v>113</v>
      </c>
      <c r="Q113" s="17">
        <f t="shared" si="1"/>
        <v>0</v>
      </c>
      <c r="R113" s="16" t="s">
        <v>184</v>
      </c>
    </row>
    <row r="114" spans="1:18" ht="54.75" hidden="1" customHeight="1" x14ac:dyDescent="0.35">
      <c r="A114" s="16" t="s">
        <v>213</v>
      </c>
      <c r="B114" s="16" t="s">
        <v>250</v>
      </c>
      <c r="C114" s="16" t="s">
        <v>251</v>
      </c>
      <c r="D114" s="18" t="s">
        <v>247</v>
      </c>
      <c r="F114" s="18" t="s">
        <v>30</v>
      </c>
      <c r="G114" s="18" t="s">
        <v>220</v>
      </c>
      <c r="H114" s="18" t="s">
        <v>35</v>
      </c>
      <c r="J114" s="35">
        <v>1307</v>
      </c>
      <c r="Q114" s="17">
        <f t="shared" si="1"/>
        <v>0</v>
      </c>
      <c r="R114" s="16" t="s">
        <v>184</v>
      </c>
    </row>
    <row r="115" spans="1:18" ht="54.75" hidden="1" customHeight="1" x14ac:dyDescent="0.35">
      <c r="A115" s="16" t="s">
        <v>213</v>
      </c>
      <c r="B115" s="16" t="s">
        <v>252</v>
      </c>
      <c r="C115" s="16" t="s">
        <v>253</v>
      </c>
      <c r="D115" s="16" t="s">
        <v>241</v>
      </c>
      <c r="E115" s="16" t="s">
        <v>254</v>
      </c>
      <c r="F115" s="16" t="s">
        <v>30</v>
      </c>
      <c r="G115" s="16" t="s">
        <v>255</v>
      </c>
      <c r="H115" s="16" t="s">
        <v>32</v>
      </c>
      <c r="J115" s="35">
        <v>24875</v>
      </c>
      <c r="Q115" s="17">
        <f t="shared" si="1"/>
        <v>0</v>
      </c>
      <c r="R115" s="16" t="s">
        <v>184</v>
      </c>
    </row>
    <row r="116" spans="1:18" s="87" customFormat="1" ht="105.75" hidden="1" customHeight="1" x14ac:dyDescent="0.35">
      <c r="A116" s="16" t="s">
        <v>213</v>
      </c>
      <c r="B116" s="16" t="s">
        <v>252</v>
      </c>
      <c r="C116" s="16" t="s">
        <v>253</v>
      </c>
      <c r="D116" s="88" t="s">
        <v>256</v>
      </c>
      <c r="E116" s="16" t="s">
        <v>257</v>
      </c>
      <c r="F116" s="18" t="s">
        <v>30</v>
      </c>
      <c r="G116" s="18" t="s">
        <v>220</v>
      </c>
      <c r="H116" s="18" t="s">
        <v>32</v>
      </c>
      <c r="I116" s="35"/>
      <c r="J116" s="18">
        <v>206800</v>
      </c>
      <c r="Q116" s="17">
        <f t="shared" si="1"/>
        <v>0</v>
      </c>
      <c r="R116" s="16" t="s">
        <v>184</v>
      </c>
    </row>
    <row r="117" spans="1:18" ht="54.75" hidden="1" customHeight="1" x14ac:dyDescent="0.35">
      <c r="A117" s="16" t="s">
        <v>213</v>
      </c>
      <c r="B117" s="16" t="s">
        <v>252</v>
      </c>
      <c r="C117" s="16" t="s">
        <v>258</v>
      </c>
      <c r="D117" s="18" t="s">
        <v>247</v>
      </c>
      <c r="F117" s="18" t="s">
        <v>30</v>
      </c>
      <c r="G117" s="18" t="s">
        <v>220</v>
      </c>
      <c r="H117" s="18" t="s">
        <v>35</v>
      </c>
      <c r="J117" s="35">
        <v>325</v>
      </c>
      <c r="Q117" s="17">
        <f t="shared" si="1"/>
        <v>0</v>
      </c>
      <c r="R117" s="16" t="s">
        <v>184</v>
      </c>
    </row>
    <row r="118" spans="1:18" ht="29" hidden="1" x14ac:dyDescent="0.35">
      <c r="A118" s="16" t="s">
        <v>213</v>
      </c>
      <c r="B118" s="16" t="s">
        <v>252</v>
      </c>
      <c r="C118" s="16" t="s">
        <v>258</v>
      </c>
      <c r="D118" s="18" t="s">
        <v>247</v>
      </c>
      <c r="F118" s="18" t="s">
        <v>30</v>
      </c>
      <c r="G118" s="18" t="s">
        <v>220</v>
      </c>
      <c r="H118" s="18" t="s">
        <v>35</v>
      </c>
      <c r="J118" s="35">
        <v>771</v>
      </c>
      <c r="Q118" s="17">
        <f t="shared" si="1"/>
        <v>0</v>
      </c>
      <c r="R118" s="16" t="s">
        <v>184</v>
      </c>
    </row>
    <row r="119" spans="1:18" ht="29" hidden="1" x14ac:dyDescent="0.35">
      <c r="A119" s="16" t="s">
        <v>213</v>
      </c>
      <c r="B119" s="16" t="s">
        <v>259</v>
      </c>
      <c r="C119" s="16" t="s">
        <v>259</v>
      </c>
      <c r="D119" s="18" t="s">
        <v>241</v>
      </c>
      <c r="E119" s="16" t="s">
        <v>260</v>
      </c>
      <c r="F119" s="16" t="s">
        <v>30</v>
      </c>
      <c r="G119" s="16" t="s">
        <v>255</v>
      </c>
      <c r="H119" s="16" t="s">
        <v>32</v>
      </c>
      <c r="J119" s="35">
        <v>66000</v>
      </c>
      <c r="Q119" s="17">
        <f t="shared" si="1"/>
        <v>0</v>
      </c>
      <c r="R119" s="16" t="s">
        <v>261</v>
      </c>
    </row>
    <row r="120" spans="1:18" ht="29" hidden="1" x14ac:dyDescent="0.35">
      <c r="A120" s="16" t="s">
        <v>213</v>
      </c>
      <c r="B120" s="16" t="s">
        <v>259</v>
      </c>
      <c r="C120" s="16" t="s">
        <v>259</v>
      </c>
      <c r="D120" s="18" t="s">
        <v>241</v>
      </c>
      <c r="E120" s="16" t="s">
        <v>262</v>
      </c>
      <c r="F120" s="16" t="s">
        <v>30</v>
      </c>
      <c r="G120" s="16" t="s">
        <v>255</v>
      </c>
      <c r="H120" s="16" t="s">
        <v>32</v>
      </c>
      <c r="J120" s="35">
        <v>25000</v>
      </c>
      <c r="Q120" s="17">
        <f t="shared" si="1"/>
        <v>0</v>
      </c>
      <c r="R120" s="16" t="s">
        <v>261</v>
      </c>
    </row>
    <row r="121" spans="1:18" s="87" customFormat="1" ht="57.75" hidden="1" customHeight="1" x14ac:dyDescent="0.35">
      <c r="A121" s="16" t="s">
        <v>213</v>
      </c>
      <c r="B121" s="16" t="s">
        <v>259</v>
      </c>
      <c r="C121" s="16" t="s">
        <v>263</v>
      </c>
      <c r="D121" s="16" t="s">
        <v>264</v>
      </c>
      <c r="E121" s="18"/>
      <c r="F121" s="16" t="s">
        <v>30</v>
      </c>
      <c r="G121" s="16" t="s">
        <v>255</v>
      </c>
      <c r="H121" s="16" t="s">
        <v>32</v>
      </c>
      <c r="I121" s="18"/>
      <c r="J121" s="17">
        <v>295096</v>
      </c>
      <c r="K121" s="89"/>
      <c r="L121" s="90"/>
      <c r="M121" s="90"/>
      <c r="N121" s="90"/>
      <c r="O121" s="90"/>
      <c r="P121" s="90"/>
      <c r="Q121" s="17">
        <f t="shared" si="1"/>
        <v>0</v>
      </c>
      <c r="R121" s="16" t="s">
        <v>265</v>
      </c>
    </row>
    <row r="122" spans="1:18" s="87" customFormat="1" ht="60" hidden="1" customHeight="1" x14ac:dyDescent="0.35">
      <c r="A122" s="16" t="s">
        <v>213</v>
      </c>
      <c r="B122" s="16" t="s">
        <v>259</v>
      </c>
      <c r="C122" s="16" t="s">
        <v>266</v>
      </c>
      <c r="D122" s="16" t="s">
        <v>264</v>
      </c>
      <c r="E122" s="18"/>
      <c r="F122" s="16" t="s">
        <v>30</v>
      </c>
      <c r="G122" s="16" t="s">
        <v>255</v>
      </c>
      <c r="H122" s="16" t="s">
        <v>32</v>
      </c>
      <c r="I122" s="18"/>
      <c r="J122" s="17">
        <v>778260</v>
      </c>
      <c r="K122" s="89"/>
      <c r="L122" s="90"/>
      <c r="M122" s="90"/>
      <c r="N122" s="90"/>
      <c r="O122" s="90"/>
      <c r="P122" s="90"/>
      <c r="Q122" s="17">
        <f t="shared" si="1"/>
        <v>0</v>
      </c>
      <c r="R122" s="16" t="s">
        <v>265</v>
      </c>
    </row>
    <row r="123" spans="1:18" s="87" customFormat="1" ht="94.5" hidden="1" customHeight="1" x14ac:dyDescent="0.35">
      <c r="A123" s="16" t="s">
        <v>213</v>
      </c>
      <c r="B123" s="16" t="s">
        <v>259</v>
      </c>
      <c r="C123" s="16" t="s">
        <v>267</v>
      </c>
      <c r="D123" s="16" t="s">
        <v>268</v>
      </c>
      <c r="E123" s="16" t="s">
        <v>269</v>
      </c>
      <c r="F123" s="69" t="s">
        <v>55</v>
      </c>
      <c r="G123" s="16" t="s">
        <v>255</v>
      </c>
      <c r="H123" s="16" t="s">
        <v>32</v>
      </c>
      <c r="I123" s="18"/>
      <c r="J123" s="17">
        <v>15648</v>
      </c>
      <c r="K123" s="89"/>
      <c r="L123" s="90"/>
      <c r="M123" s="90"/>
      <c r="N123" s="90"/>
      <c r="O123" s="90"/>
      <c r="P123" s="90"/>
      <c r="Q123" s="17">
        <f t="shared" si="1"/>
        <v>0</v>
      </c>
      <c r="R123" s="16" t="s">
        <v>265</v>
      </c>
    </row>
    <row r="124" spans="1:18" s="87" customFormat="1" ht="72.5" hidden="1" x14ac:dyDescent="0.35">
      <c r="A124" s="16" t="s">
        <v>213</v>
      </c>
      <c r="B124" s="16" t="s">
        <v>259</v>
      </c>
      <c r="C124" s="16" t="s">
        <v>270</v>
      </c>
      <c r="D124" s="16" t="s">
        <v>268</v>
      </c>
      <c r="E124" s="16" t="s">
        <v>269</v>
      </c>
      <c r="F124" s="69" t="s">
        <v>55</v>
      </c>
      <c r="G124" s="16" t="s">
        <v>255</v>
      </c>
      <c r="H124" s="16" t="s">
        <v>32</v>
      </c>
      <c r="I124" s="18"/>
      <c r="J124" s="17">
        <v>111408</v>
      </c>
      <c r="K124" s="89"/>
      <c r="L124" s="90"/>
      <c r="M124" s="90"/>
      <c r="N124" s="90"/>
      <c r="O124" s="90"/>
      <c r="P124" s="90"/>
      <c r="Q124" s="17">
        <f t="shared" si="1"/>
        <v>0</v>
      </c>
      <c r="R124" s="16" t="s">
        <v>265</v>
      </c>
    </row>
    <row r="125" spans="1:18" ht="43.5" hidden="1" x14ac:dyDescent="0.35">
      <c r="A125" s="16" t="s">
        <v>213</v>
      </c>
      <c r="B125" s="16" t="s">
        <v>259</v>
      </c>
      <c r="C125" s="16" t="s">
        <v>259</v>
      </c>
      <c r="D125" s="16" t="s">
        <v>271</v>
      </c>
      <c r="E125" s="16" t="s">
        <v>272</v>
      </c>
      <c r="F125" s="16" t="s">
        <v>30</v>
      </c>
      <c r="G125" s="16" t="s">
        <v>255</v>
      </c>
      <c r="H125" s="16" t="s">
        <v>32</v>
      </c>
      <c r="J125" s="17">
        <v>571077</v>
      </c>
      <c r="K125" s="90"/>
      <c r="L125" s="90"/>
      <c r="M125" s="90"/>
      <c r="N125" s="90"/>
      <c r="O125" s="90"/>
      <c r="P125" s="90"/>
      <c r="Q125" s="17">
        <f t="shared" si="1"/>
        <v>0</v>
      </c>
      <c r="R125" s="16" t="s">
        <v>265</v>
      </c>
    </row>
    <row r="126" spans="1:18" ht="29" hidden="1" x14ac:dyDescent="0.35">
      <c r="A126" s="16" t="s">
        <v>213</v>
      </c>
      <c r="B126" s="16" t="s">
        <v>259</v>
      </c>
      <c r="C126" s="16" t="s">
        <v>259</v>
      </c>
      <c r="D126" s="16" t="s">
        <v>268</v>
      </c>
      <c r="E126" s="16" t="s">
        <v>273</v>
      </c>
      <c r="F126" s="16" t="s">
        <v>55</v>
      </c>
      <c r="G126" s="16" t="s">
        <v>255</v>
      </c>
      <c r="H126" s="16" t="s">
        <v>32</v>
      </c>
      <c r="J126" s="17">
        <v>103477</v>
      </c>
      <c r="K126" s="90"/>
      <c r="L126" s="90"/>
      <c r="M126" s="90"/>
      <c r="N126" s="90"/>
      <c r="O126" s="90"/>
      <c r="P126" s="90"/>
      <c r="Q126" s="17">
        <f t="shared" si="1"/>
        <v>0</v>
      </c>
      <c r="R126" s="16" t="s">
        <v>265</v>
      </c>
    </row>
    <row r="127" spans="1:18" ht="29" hidden="1" x14ac:dyDescent="0.35">
      <c r="A127" s="16" t="s">
        <v>213</v>
      </c>
      <c r="B127" s="16" t="s">
        <v>259</v>
      </c>
      <c r="C127" s="16" t="s">
        <v>259</v>
      </c>
      <c r="D127" s="16" t="s">
        <v>268</v>
      </c>
      <c r="E127" s="16" t="s">
        <v>273</v>
      </c>
      <c r="F127" s="16" t="s">
        <v>55</v>
      </c>
      <c r="G127" s="16" t="s">
        <v>255</v>
      </c>
      <c r="H127" s="16" t="s">
        <v>32</v>
      </c>
      <c r="J127" s="17">
        <v>169318</v>
      </c>
      <c r="K127" s="90"/>
      <c r="L127" s="90"/>
      <c r="M127" s="90"/>
      <c r="N127" s="90"/>
      <c r="O127" s="90"/>
      <c r="P127" s="90"/>
      <c r="Q127" s="17">
        <f t="shared" si="1"/>
        <v>0</v>
      </c>
      <c r="R127" s="16" t="s">
        <v>265</v>
      </c>
    </row>
    <row r="128" spans="1:18" ht="43.5" hidden="1" x14ac:dyDescent="0.35">
      <c r="A128" s="16" t="s">
        <v>213</v>
      </c>
      <c r="B128" s="16" t="s">
        <v>192</v>
      </c>
      <c r="C128" s="16" t="s">
        <v>193</v>
      </c>
      <c r="D128" s="25" t="s">
        <v>274</v>
      </c>
      <c r="F128" s="16" t="s">
        <v>275</v>
      </c>
      <c r="G128" s="16" t="s">
        <v>276</v>
      </c>
      <c r="H128" s="16" t="s">
        <v>277</v>
      </c>
      <c r="I128" s="17"/>
      <c r="J128" s="17">
        <v>5436012.074</v>
      </c>
      <c r="K128" s="25"/>
      <c r="L128" s="17"/>
      <c r="M128" s="17"/>
      <c r="N128" s="17"/>
      <c r="O128" s="17"/>
      <c r="P128" s="17"/>
      <c r="Q128" s="17">
        <f t="shared" si="1"/>
        <v>0</v>
      </c>
      <c r="R128" s="16" t="s">
        <v>216</v>
      </c>
    </row>
    <row r="129" spans="1:19" ht="43.5" hidden="1" x14ac:dyDescent="0.35">
      <c r="A129" s="16" t="s">
        <v>213</v>
      </c>
      <c r="B129" s="16" t="s">
        <v>192</v>
      </c>
      <c r="C129" s="16" t="s">
        <v>193</v>
      </c>
      <c r="D129" s="25" t="s">
        <v>278</v>
      </c>
      <c r="E129" s="16" t="s">
        <v>279</v>
      </c>
      <c r="F129" s="16" t="s">
        <v>55</v>
      </c>
      <c r="G129" s="16" t="s">
        <v>220</v>
      </c>
      <c r="H129" s="16" t="s">
        <v>277</v>
      </c>
      <c r="J129" s="17">
        <v>5538857.9100000001</v>
      </c>
      <c r="K129" s="25"/>
      <c r="L129" s="17"/>
      <c r="M129" s="17"/>
      <c r="N129" s="17"/>
      <c r="O129" s="17"/>
      <c r="P129" s="17"/>
      <c r="Q129" s="17">
        <f t="shared" si="1"/>
        <v>0</v>
      </c>
      <c r="R129" s="16" t="s">
        <v>216</v>
      </c>
    </row>
    <row r="130" spans="1:19" ht="43.5" hidden="1" x14ac:dyDescent="0.35">
      <c r="A130" s="16" t="s">
        <v>213</v>
      </c>
      <c r="B130" s="16" t="s">
        <v>192</v>
      </c>
      <c r="C130" s="16" t="s">
        <v>193</v>
      </c>
      <c r="D130" s="25" t="s">
        <v>280</v>
      </c>
      <c r="E130" s="16" t="s">
        <v>281</v>
      </c>
      <c r="F130" s="16" t="s">
        <v>30</v>
      </c>
      <c r="G130" s="16" t="s">
        <v>220</v>
      </c>
      <c r="H130" s="16" t="s">
        <v>277</v>
      </c>
      <c r="J130" s="17">
        <v>762829.55</v>
      </c>
      <c r="K130" s="25"/>
      <c r="L130" s="17"/>
      <c r="M130" s="17"/>
      <c r="N130" s="17"/>
      <c r="O130" s="17"/>
      <c r="P130" s="17"/>
      <c r="Q130" s="17">
        <f t="shared" si="1"/>
        <v>0</v>
      </c>
      <c r="R130" s="16" t="s">
        <v>216</v>
      </c>
    </row>
    <row r="131" spans="1:19" ht="43.5" hidden="1" x14ac:dyDescent="0.35">
      <c r="A131" s="16" t="s">
        <v>213</v>
      </c>
      <c r="B131" s="16" t="s">
        <v>192</v>
      </c>
      <c r="C131" s="16" t="s">
        <v>193</v>
      </c>
      <c r="D131" s="25" t="s">
        <v>282</v>
      </c>
      <c r="F131" s="16" t="s">
        <v>275</v>
      </c>
      <c r="G131" s="16" t="s">
        <v>276</v>
      </c>
      <c r="H131" s="16" t="s">
        <v>283</v>
      </c>
      <c r="I131" s="17"/>
      <c r="J131" s="17">
        <v>640418.57000000007</v>
      </c>
      <c r="K131" s="25"/>
      <c r="L131" s="17"/>
      <c r="M131" s="17"/>
      <c r="N131" s="17"/>
      <c r="O131" s="17"/>
      <c r="P131" s="17"/>
      <c r="Q131" s="17">
        <f t="shared" si="1"/>
        <v>0</v>
      </c>
      <c r="R131" s="16" t="s">
        <v>216</v>
      </c>
    </row>
    <row r="132" spans="1:19" ht="56.25" hidden="1" customHeight="1" x14ac:dyDescent="0.35">
      <c r="A132" s="16" t="s">
        <v>213</v>
      </c>
      <c r="B132" s="16" t="s">
        <v>218</v>
      </c>
      <c r="C132" s="16" t="s">
        <v>193</v>
      </c>
      <c r="D132" s="16" t="s">
        <v>219</v>
      </c>
      <c r="F132" s="18" t="s">
        <v>30</v>
      </c>
      <c r="G132" s="18" t="s">
        <v>220</v>
      </c>
      <c r="H132" s="16" t="s">
        <v>35</v>
      </c>
      <c r="J132" s="82">
        <v>0</v>
      </c>
      <c r="K132" s="35">
        <v>4268556</v>
      </c>
      <c r="L132" s="18">
        <v>0</v>
      </c>
      <c r="M132" s="18">
        <v>0</v>
      </c>
      <c r="N132" s="18">
        <v>0</v>
      </c>
      <c r="O132" s="18">
        <v>0</v>
      </c>
      <c r="Q132" s="17">
        <f t="shared" si="1"/>
        <v>0</v>
      </c>
      <c r="R132" s="16" t="s">
        <v>216</v>
      </c>
    </row>
    <row r="133" spans="1:19" ht="56.25" hidden="1" customHeight="1" x14ac:dyDescent="0.35">
      <c r="A133" s="16" t="s">
        <v>213</v>
      </c>
      <c r="B133" s="16" t="s">
        <v>218</v>
      </c>
      <c r="C133" s="16" t="s">
        <v>193</v>
      </c>
      <c r="D133" s="16" t="s">
        <v>284</v>
      </c>
      <c r="F133" s="18" t="s">
        <v>30</v>
      </c>
      <c r="G133" s="16" t="s">
        <v>215</v>
      </c>
      <c r="H133" s="16" t="s">
        <v>32</v>
      </c>
      <c r="J133" s="82">
        <v>0</v>
      </c>
      <c r="K133" s="35">
        <v>48783918</v>
      </c>
      <c r="L133" s="35">
        <v>81863367</v>
      </c>
      <c r="M133" s="35">
        <v>73216089</v>
      </c>
      <c r="N133" s="35">
        <v>81440742</v>
      </c>
      <c r="O133" s="35">
        <v>81440742</v>
      </c>
      <c r="P133" s="35"/>
      <c r="Q133" s="17">
        <f t="shared" ref="Q133:Q196" si="2">SUM(L133:P133)</f>
        <v>317960940</v>
      </c>
      <c r="R133" s="16" t="s">
        <v>216</v>
      </c>
    </row>
    <row r="134" spans="1:19" ht="56.25" hidden="1" customHeight="1" x14ac:dyDescent="0.35">
      <c r="A134" s="16" t="s">
        <v>213</v>
      </c>
      <c r="B134" s="16" t="s">
        <v>218</v>
      </c>
      <c r="C134" s="16" t="s">
        <v>193</v>
      </c>
      <c r="D134" s="16" t="s">
        <v>285</v>
      </c>
      <c r="E134" s="18" t="s">
        <v>286</v>
      </c>
      <c r="F134" s="18" t="s">
        <v>287</v>
      </c>
      <c r="G134" s="16" t="s">
        <v>220</v>
      </c>
      <c r="H134" s="16" t="s">
        <v>32</v>
      </c>
      <c r="J134" s="82">
        <v>0</v>
      </c>
      <c r="K134" s="35">
        <v>14675000</v>
      </c>
      <c r="L134" s="35">
        <v>13260000</v>
      </c>
      <c r="M134" s="35">
        <v>17595000</v>
      </c>
      <c r="N134" s="35">
        <v>11630000</v>
      </c>
      <c r="O134" s="35">
        <v>0</v>
      </c>
      <c r="P134" s="35"/>
      <c r="Q134" s="17">
        <f t="shared" si="2"/>
        <v>42485000</v>
      </c>
      <c r="R134" s="16" t="s">
        <v>216</v>
      </c>
      <c r="S134" s="18" t="s">
        <v>286</v>
      </c>
    </row>
    <row r="135" spans="1:19" ht="125.25" hidden="1" customHeight="1" x14ac:dyDescent="0.35">
      <c r="A135" s="16" t="s">
        <v>213</v>
      </c>
      <c r="B135" s="16" t="s">
        <v>192</v>
      </c>
      <c r="C135" s="16" t="s">
        <v>193</v>
      </c>
      <c r="D135" s="16" t="s">
        <v>221</v>
      </c>
      <c r="E135" s="16" t="s">
        <v>222</v>
      </c>
      <c r="F135" s="16" t="s">
        <v>42</v>
      </c>
      <c r="G135" s="16" t="s">
        <v>223</v>
      </c>
      <c r="H135" s="16" t="s">
        <v>32</v>
      </c>
      <c r="I135" s="35"/>
      <c r="J135" s="35">
        <v>0</v>
      </c>
      <c r="K135" s="35">
        <f>23514010.0934</f>
        <v>23514010.093400002</v>
      </c>
      <c r="L135" s="35">
        <v>1237580</v>
      </c>
      <c r="M135" s="18">
        <v>0</v>
      </c>
      <c r="N135" s="18">
        <v>0</v>
      </c>
      <c r="O135" s="18">
        <v>0</v>
      </c>
      <c r="Q135" s="17">
        <f t="shared" si="2"/>
        <v>1237580</v>
      </c>
      <c r="R135" s="16" t="s">
        <v>216</v>
      </c>
    </row>
    <row r="136" spans="1:19" ht="43.5" hidden="1" x14ac:dyDescent="0.35">
      <c r="A136" s="16" t="s">
        <v>213</v>
      </c>
      <c r="B136" s="16" t="s">
        <v>192</v>
      </c>
      <c r="C136" s="16" t="s">
        <v>193</v>
      </c>
      <c r="D136" s="25" t="s">
        <v>224</v>
      </c>
      <c r="E136" s="16"/>
      <c r="F136" s="18" t="s">
        <v>42</v>
      </c>
      <c r="G136" s="16" t="s">
        <v>225</v>
      </c>
      <c r="H136" s="16" t="s">
        <v>35</v>
      </c>
      <c r="J136" s="35">
        <v>0</v>
      </c>
      <c r="K136" s="35"/>
      <c r="L136" s="35">
        <v>0</v>
      </c>
      <c r="M136" s="91">
        <v>0</v>
      </c>
      <c r="N136" s="91">
        <v>0</v>
      </c>
      <c r="O136" s="91">
        <v>0</v>
      </c>
      <c r="P136" s="91"/>
      <c r="Q136" s="17">
        <f t="shared" si="2"/>
        <v>0</v>
      </c>
      <c r="R136" s="16" t="s">
        <v>216</v>
      </c>
      <c r="S136" s="86"/>
    </row>
    <row r="137" spans="1:19" ht="43.5" hidden="1" x14ac:dyDescent="0.35">
      <c r="A137" s="16" t="s">
        <v>213</v>
      </c>
      <c r="B137" s="16" t="s">
        <v>192</v>
      </c>
      <c r="C137" s="16" t="s">
        <v>193</v>
      </c>
      <c r="D137" s="16" t="s">
        <v>226</v>
      </c>
      <c r="E137" s="16" t="s">
        <v>227</v>
      </c>
      <c r="F137" s="18" t="s">
        <v>30</v>
      </c>
      <c r="G137" s="18" t="s">
        <v>228</v>
      </c>
      <c r="H137" s="18" t="s">
        <v>32</v>
      </c>
      <c r="I137" s="35"/>
      <c r="J137" s="35">
        <v>0</v>
      </c>
      <c r="K137" s="35">
        <v>1286854</v>
      </c>
      <c r="L137" s="35">
        <v>0</v>
      </c>
      <c r="M137" s="18">
        <v>0</v>
      </c>
      <c r="N137" s="18">
        <v>0</v>
      </c>
      <c r="O137" s="18">
        <v>0</v>
      </c>
      <c r="Q137" s="17">
        <f t="shared" si="2"/>
        <v>0</v>
      </c>
      <c r="R137" s="16" t="s">
        <v>216</v>
      </c>
    </row>
    <row r="138" spans="1:19" ht="43.5" hidden="1" x14ac:dyDescent="0.35">
      <c r="A138" s="16" t="s">
        <v>213</v>
      </c>
      <c r="B138" s="16" t="s">
        <v>192</v>
      </c>
      <c r="C138" s="16" t="s">
        <v>193</v>
      </c>
      <c r="D138" s="25" t="s">
        <v>274</v>
      </c>
      <c r="F138" s="16" t="s">
        <v>42</v>
      </c>
      <c r="G138" s="16" t="s">
        <v>276</v>
      </c>
      <c r="H138" s="16" t="s">
        <v>277</v>
      </c>
      <c r="I138" s="17"/>
      <c r="J138" s="35">
        <v>0</v>
      </c>
      <c r="K138" s="35">
        <f>12016264.563+632434.977</f>
        <v>12648699.539999999</v>
      </c>
      <c r="L138" s="35">
        <v>0</v>
      </c>
      <c r="M138" s="17">
        <v>0</v>
      </c>
      <c r="N138" s="17">
        <v>0</v>
      </c>
      <c r="O138" s="17">
        <v>0</v>
      </c>
      <c r="P138" s="17"/>
      <c r="Q138" s="17">
        <f t="shared" si="2"/>
        <v>0</v>
      </c>
      <c r="R138" s="16" t="s">
        <v>216</v>
      </c>
    </row>
    <row r="139" spans="1:19" ht="43.5" hidden="1" x14ac:dyDescent="0.35">
      <c r="A139" s="16" t="s">
        <v>213</v>
      </c>
      <c r="B139" s="16" t="s">
        <v>192</v>
      </c>
      <c r="C139" s="16" t="s">
        <v>193</v>
      </c>
      <c r="D139" s="25" t="s">
        <v>278</v>
      </c>
      <c r="E139" s="16" t="s">
        <v>279</v>
      </c>
      <c r="F139" s="16" t="s">
        <v>55</v>
      </c>
      <c r="G139" s="16" t="s">
        <v>220</v>
      </c>
      <c r="H139" s="16" t="s">
        <v>277</v>
      </c>
      <c r="J139" s="35">
        <v>0</v>
      </c>
      <c r="K139" s="17">
        <v>7126442</v>
      </c>
      <c r="L139" s="17">
        <v>3364771</v>
      </c>
      <c r="M139" s="17">
        <v>122963</v>
      </c>
      <c r="N139" s="17">
        <v>0</v>
      </c>
      <c r="O139" s="17">
        <v>0</v>
      </c>
      <c r="P139" s="17"/>
      <c r="Q139" s="17">
        <f t="shared" si="2"/>
        <v>3487734</v>
      </c>
      <c r="R139" s="16" t="s">
        <v>216</v>
      </c>
    </row>
    <row r="140" spans="1:19" ht="43.5" hidden="1" x14ac:dyDescent="0.35">
      <c r="A140" s="16" t="s">
        <v>213</v>
      </c>
      <c r="B140" s="16" t="s">
        <v>192</v>
      </c>
      <c r="C140" s="16" t="s">
        <v>193</v>
      </c>
      <c r="D140" s="25" t="s">
        <v>280</v>
      </c>
      <c r="E140" s="16" t="s">
        <v>281</v>
      </c>
      <c r="F140" s="16" t="s">
        <v>30</v>
      </c>
      <c r="G140" s="16" t="s">
        <v>220</v>
      </c>
      <c r="H140" s="16" t="s">
        <v>277</v>
      </c>
      <c r="J140" s="35">
        <v>0</v>
      </c>
      <c r="K140" s="17">
        <v>0</v>
      </c>
      <c r="L140" s="17">
        <v>0</v>
      </c>
      <c r="M140" s="17">
        <v>0</v>
      </c>
      <c r="N140" s="17">
        <v>0</v>
      </c>
      <c r="O140" s="17">
        <v>0</v>
      </c>
      <c r="P140" s="17"/>
      <c r="Q140" s="17">
        <f t="shared" si="2"/>
        <v>0</v>
      </c>
      <c r="R140" s="16" t="s">
        <v>216</v>
      </c>
    </row>
    <row r="141" spans="1:19" ht="43.5" hidden="1" x14ac:dyDescent="0.35">
      <c r="A141" s="16" t="s">
        <v>213</v>
      </c>
      <c r="B141" s="16" t="s">
        <v>192</v>
      </c>
      <c r="C141" s="16" t="s">
        <v>193</v>
      </c>
      <c r="D141" s="25" t="s">
        <v>282</v>
      </c>
      <c r="F141" s="16" t="s">
        <v>42</v>
      </c>
      <c r="G141" s="16" t="s">
        <v>276</v>
      </c>
      <c r="H141" s="16" t="s">
        <v>283</v>
      </c>
      <c r="I141" s="17"/>
      <c r="J141" s="35">
        <v>0</v>
      </c>
      <c r="K141" s="17">
        <v>1677611</v>
      </c>
      <c r="L141" s="17">
        <v>0</v>
      </c>
      <c r="M141" s="17">
        <v>0</v>
      </c>
      <c r="N141" s="17">
        <v>0</v>
      </c>
      <c r="O141" s="17">
        <v>0</v>
      </c>
      <c r="P141" s="17"/>
      <c r="Q141" s="17">
        <f t="shared" si="2"/>
        <v>0</v>
      </c>
      <c r="R141" s="16" t="s">
        <v>216</v>
      </c>
    </row>
    <row r="142" spans="1:19" ht="43.5" hidden="1" x14ac:dyDescent="0.35">
      <c r="A142" s="16" t="s">
        <v>213</v>
      </c>
      <c r="B142" s="16" t="s">
        <v>192</v>
      </c>
      <c r="C142" s="18" t="s">
        <v>244</v>
      </c>
      <c r="D142" s="16" t="s">
        <v>245</v>
      </c>
      <c r="E142" s="16" t="s">
        <v>288</v>
      </c>
      <c r="F142" s="18" t="s">
        <v>246</v>
      </c>
      <c r="G142" s="18" t="s">
        <v>220</v>
      </c>
      <c r="H142" s="18" t="s">
        <v>35</v>
      </c>
      <c r="J142" s="35">
        <v>0</v>
      </c>
      <c r="K142" s="18">
        <v>45000</v>
      </c>
      <c r="L142" s="18">
        <v>70000</v>
      </c>
      <c r="M142" s="18">
        <v>70000</v>
      </c>
      <c r="N142" s="18">
        <v>70000</v>
      </c>
      <c r="O142" s="18">
        <v>70000</v>
      </c>
      <c r="Q142" s="17">
        <f t="shared" si="2"/>
        <v>280000</v>
      </c>
      <c r="R142" s="16" t="s">
        <v>184</v>
      </c>
    </row>
    <row r="143" spans="1:19" ht="43.5" hidden="1" x14ac:dyDescent="0.35">
      <c r="A143" s="16" t="s">
        <v>213</v>
      </c>
      <c r="B143" s="16" t="s">
        <v>192</v>
      </c>
      <c r="C143" s="18" t="s">
        <v>244</v>
      </c>
      <c r="D143" s="16" t="s">
        <v>245</v>
      </c>
      <c r="E143" s="16" t="s">
        <v>288</v>
      </c>
      <c r="F143" s="18" t="s">
        <v>246</v>
      </c>
      <c r="G143" s="18" t="s">
        <v>220</v>
      </c>
      <c r="H143" s="18" t="s">
        <v>35</v>
      </c>
      <c r="J143" s="35">
        <v>0</v>
      </c>
      <c r="K143" s="18">
        <v>-45000</v>
      </c>
      <c r="L143" s="18">
        <v>-70000</v>
      </c>
      <c r="M143" s="18">
        <v>-70000</v>
      </c>
      <c r="N143" s="18">
        <v>-70000</v>
      </c>
      <c r="O143" s="18">
        <v>-70000</v>
      </c>
      <c r="Q143" s="17">
        <f t="shared" si="2"/>
        <v>-280000</v>
      </c>
      <c r="R143" s="16" t="s">
        <v>184</v>
      </c>
    </row>
    <row r="144" spans="1:19" s="87" customFormat="1" ht="57.75" hidden="1" customHeight="1" x14ac:dyDescent="0.35">
      <c r="A144" s="16" t="s">
        <v>213</v>
      </c>
      <c r="B144" s="16" t="s">
        <v>259</v>
      </c>
      <c r="C144" s="16" t="s">
        <v>263</v>
      </c>
      <c r="D144" s="16" t="s">
        <v>264</v>
      </c>
      <c r="E144" s="18"/>
      <c r="F144" s="16" t="s">
        <v>30</v>
      </c>
      <c r="G144" s="16" t="s">
        <v>255</v>
      </c>
      <c r="H144" s="16" t="s">
        <v>32</v>
      </c>
      <c r="I144" s="18"/>
      <c r="J144" s="35">
        <v>0</v>
      </c>
      <c r="K144" s="16">
        <v>311365</v>
      </c>
      <c r="L144" s="17">
        <v>339290</v>
      </c>
      <c r="M144" s="17">
        <v>339290</v>
      </c>
      <c r="N144" s="17">
        <v>339290</v>
      </c>
      <c r="O144" s="17">
        <v>339290</v>
      </c>
      <c r="P144" s="17"/>
      <c r="Q144" s="17">
        <f t="shared" si="2"/>
        <v>1357160</v>
      </c>
      <c r="R144" s="16" t="s">
        <v>265</v>
      </c>
    </row>
    <row r="145" spans="1:18" s="87" customFormat="1" ht="57.75" hidden="1" customHeight="1" x14ac:dyDescent="0.35">
      <c r="A145" s="16" t="s">
        <v>213</v>
      </c>
      <c r="B145" s="16" t="s">
        <v>259</v>
      </c>
      <c r="C145" s="16" t="s">
        <v>263</v>
      </c>
      <c r="D145" s="16" t="s">
        <v>264</v>
      </c>
      <c r="E145" s="18"/>
      <c r="F145" s="16" t="s">
        <v>30</v>
      </c>
      <c r="G145" s="16" t="s">
        <v>255</v>
      </c>
      <c r="H145" s="16" t="s">
        <v>32</v>
      </c>
      <c r="I145" s="18"/>
      <c r="J145" s="35">
        <v>0</v>
      </c>
      <c r="K145" s="16">
        <v>-311365</v>
      </c>
      <c r="L145" s="17">
        <v>-339290</v>
      </c>
      <c r="M145" s="17">
        <v>-339290</v>
      </c>
      <c r="N145" s="17">
        <v>-339290</v>
      </c>
      <c r="O145" s="17">
        <v>-339290</v>
      </c>
      <c r="P145" s="17"/>
      <c r="Q145" s="17">
        <f t="shared" si="2"/>
        <v>-1357160</v>
      </c>
      <c r="R145" s="16" t="s">
        <v>265</v>
      </c>
    </row>
    <row r="146" spans="1:18" s="87" customFormat="1" ht="60" hidden="1" customHeight="1" x14ac:dyDescent="0.35">
      <c r="A146" s="16" t="s">
        <v>213</v>
      </c>
      <c r="B146" s="16" t="s">
        <v>259</v>
      </c>
      <c r="C146" s="16" t="s">
        <v>266</v>
      </c>
      <c r="D146" s="16" t="s">
        <v>264</v>
      </c>
      <c r="E146" s="18"/>
      <c r="F146" s="16" t="s">
        <v>30</v>
      </c>
      <c r="G146" s="16" t="s">
        <v>255</v>
      </c>
      <c r="H146" s="16" t="s">
        <v>32</v>
      </c>
      <c r="I146" s="18"/>
      <c r="J146" s="35">
        <v>0</v>
      </c>
      <c r="K146" s="16">
        <v>792290</v>
      </c>
      <c r="L146" s="17">
        <v>872461</v>
      </c>
      <c r="M146" s="17">
        <v>872461</v>
      </c>
      <c r="N146" s="17">
        <v>872461</v>
      </c>
      <c r="O146" s="17">
        <v>872461</v>
      </c>
      <c r="P146" s="17"/>
      <c r="Q146" s="17">
        <f t="shared" si="2"/>
        <v>3489844</v>
      </c>
      <c r="R146" s="16" t="s">
        <v>265</v>
      </c>
    </row>
    <row r="147" spans="1:18" s="87" customFormat="1" ht="60" hidden="1" customHeight="1" x14ac:dyDescent="0.35">
      <c r="A147" s="16" t="s">
        <v>213</v>
      </c>
      <c r="B147" s="16" t="s">
        <v>259</v>
      </c>
      <c r="C147" s="16" t="s">
        <v>266</v>
      </c>
      <c r="D147" s="16" t="s">
        <v>264</v>
      </c>
      <c r="E147" s="18"/>
      <c r="F147" s="16" t="s">
        <v>30</v>
      </c>
      <c r="G147" s="16" t="s">
        <v>255</v>
      </c>
      <c r="H147" s="16" t="s">
        <v>32</v>
      </c>
      <c r="I147" s="18"/>
      <c r="J147" s="35">
        <v>0</v>
      </c>
      <c r="K147" s="16">
        <v>-792290</v>
      </c>
      <c r="L147" s="17">
        <v>-872461</v>
      </c>
      <c r="M147" s="17">
        <v>-872461</v>
      </c>
      <c r="N147" s="17">
        <v>-872461</v>
      </c>
      <c r="O147" s="17">
        <v>-872461</v>
      </c>
      <c r="P147" s="17"/>
      <c r="Q147" s="17">
        <f t="shared" si="2"/>
        <v>-3489844</v>
      </c>
      <c r="R147" s="16" t="s">
        <v>265</v>
      </c>
    </row>
    <row r="148" spans="1:18" s="87" customFormat="1" ht="94.5" hidden="1" customHeight="1" x14ac:dyDescent="0.35">
      <c r="A148" s="16" t="s">
        <v>213</v>
      </c>
      <c r="B148" s="16" t="s">
        <v>259</v>
      </c>
      <c r="C148" s="16" t="s">
        <v>267</v>
      </c>
      <c r="D148" s="16" t="s">
        <v>268</v>
      </c>
      <c r="E148" s="16" t="s">
        <v>269</v>
      </c>
      <c r="F148" s="69" t="s">
        <v>55</v>
      </c>
      <c r="G148" s="16" t="s">
        <v>255</v>
      </c>
      <c r="H148" s="16" t="s">
        <v>32</v>
      </c>
      <c r="I148" s="18"/>
      <c r="J148" s="35">
        <v>0</v>
      </c>
      <c r="K148" s="16">
        <v>13323</v>
      </c>
      <c r="L148" s="17">
        <v>54932</v>
      </c>
      <c r="M148" s="17">
        <v>33186</v>
      </c>
      <c r="N148" s="17">
        <v>11226</v>
      </c>
      <c r="O148" s="17">
        <v>10866</v>
      </c>
      <c r="P148" s="17"/>
      <c r="Q148" s="17">
        <f t="shared" si="2"/>
        <v>110210</v>
      </c>
      <c r="R148" s="16" t="s">
        <v>265</v>
      </c>
    </row>
    <row r="149" spans="1:18" s="87" customFormat="1" ht="94.5" hidden="1" customHeight="1" x14ac:dyDescent="0.35">
      <c r="A149" s="16" t="s">
        <v>213</v>
      </c>
      <c r="B149" s="16" t="s">
        <v>259</v>
      </c>
      <c r="C149" s="16" t="s">
        <v>267</v>
      </c>
      <c r="D149" s="16" t="s">
        <v>268</v>
      </c>
      <c r="E149" s="16" t="s">
        <v>269</v>
      </c>
      <c r="F149" s="69" t="s">
        <v>55</v>
      </c>
      <c r="G149" s="16" t="s">
        <v>255</v>
      </c>
      <c r="H149" s="16" t="s">
        <v>32</v>
      </c>
      <c r="I149" s="18"/>
      <c r="J149" s="35">
        <v>0</v>
      </c>
      <c r="K149" s="16">
        <v>-13323</v>
      </c>
      <c r="L149" s="17">
        <v>-54932</v>
      </c>
      <c r="M149" s="17">
        <v>-33186</v>
      </c>
      <c r="N149" s="17">
        <v>-11226</v>
      </c>
      <c r="O149" s="17">
        <v>-10866</v>
      </c>
      <c r="P149" s="17"/>
      <c r="Q149" s="17">
        <f t="shared" si="2"/>
        <v>-110210</v>
      </c>
      <c r="R149" s="16" t="s">
        <v>265</v>
      </c>
    </row>
    <row r="150" spans="1:18" s="87" customFormat="1" ht="72.5" hidden="1" x14ac:dyDescent="0.35">
      <c r="A150" s="16" t="s">
        <v>213</v>
      </c>
      <c r="B150" s="16" t="s">
        <v>259</v>
      </c>
      <c r="C150" s="16" t="s">
        <v>270</v>
      </c>
      <c r="D150" s="16" t="s">
        <v>268</v>
      </c>
      <c r="E150" s="16" t="s">
        <v>269</v>
      </c>
      <c r="F150" s="69" t="s">
        <v>55</v>
      </c>
      <c r="G150" s="16" t="s">
        <v>255</v>
      </c>
      <c r="H150" s="16" t="s">
        <v>32</v>
      </c>
      <c r="I150" s="18"/>
      <c r="J150" s="35">
        <v>0</v>
      </c>
      <c r="K150" s="16">
        <v>105374</v>
      </c>
      <c r="L150" s="17">
        <v>402833</v>
      </c>
      <c r="M150" s="17">
        <v>243365</v>
      </c>
      <c r="N150" s="17">
        <v>82325</v>
      </c>
      <c r="O150" s="17">
        <v>79685</v>
      </c>
      <c r="P150" s="17"/>
      <c r="Q150" s="17">
        <f t="shared" si="2"/>
        <v>808208</v>
      </c>
      <c r="R150" s="16" t="s">
        <v>265</v>
      </c>
    </row>
    <row r="151" spans="1:18" s="87" customFormat="1" ht="72.5" hidden="1" x14ac:dyDescent="0.35">
      <c r="A151" s="16" t="s">
        <v>213</v>
      </c>
      <c r="B151" s="16" t="s">
        <v>259</v>
      </c>
      <c r="C151" s="16" t="s">
        <v>270</v>
      </c>
      <c r="D151" s="16" t="s">
        <v>268</v>
      </c>
      <c r="E151" s="16" t="s">
        <v>269</v>
      </c>
      <c r="F151" s="69" t="s">
        <v>55</v>
      </c>
      <c r="G151" s="16" t="s">
        <v>255</v>
      </c>
      <c r="H151" s="16" t="s">
        <v>32</v>
      </c>
      <c r="I151" s="18"/>
      <c r="J151" s="35">
        <v>0</v>
      </c>
      <c r="K151" s="16">
        <v>-105374</v>
      </c>
      <c r="L151" s="17">
        <v>-402833</v>
      </c>
      <c r="M151" s="17">
        <v>-243365</v>
      </c>
      <c r="N151" s="17">
        <v>-82325</v>
      </c>
      <c r="O151" s="17">
        <v>-79685</v>
      </c>
      <c r="P151" s="17"/>
      <c r="Q151" s="17">
        <f t="shared" si="2"/>
        <v>-808208</v>
      </c>
      <c r="R151" s="16" t="s">
        <v>265</v>
      </c>
    </row>
    <row r="152" spans="1:18" ht="43.5" hidden="1" x14ac:dyDescent="0.35">
      <c r="A152" s="16" t="s">
        <v>213</v>
      </c>
      <c r="B152" s="16" t="s">
        <v>259</v>
      </c>
      <c r="C152" s="16" t="s">
        <v>259</v>
      </c>
      <c r="D152" s="16" t="s">
        <v>271</v>
      </c>
      <c r="E152" s="16" t="s">
        <v>272</v>
      </c>
      <c r="F152" s="16" t="s">
        <v>30</v>
      </c>
      <c r="G152" s="16" t="s">
        <v>255</v>
      </c>
      <c r="H152" s="16" t="s">
        <v>32</v>
      </c>
      <c r="J152" s="35">
        <v>0</v>
      </c>
      <c r="K152" s="17">
        <v>60000</v>
      </c>
      <c r="L152" s="17">
        <v>25000</v>
      </c>
      <c r="M152" s="17">
        <v>25000</v>
      </c>
      <c r="N152" s="17">
        <v>25000</v>
      </c>
      <c r="O152" s="17">
        <v>0</v>
      </c>
      <c r="P152" s="17"/>
      <c r="Q152" s="17">
        <f t="shared" si="2"/>
        <v>75000</v>
      </c>
      <c r="R152" s="16" t="s">
        <v>265</v>
      </c>
    </row>
    <row r="153" spans="1:18" ht="43.5" hidden="1" x14ac:dyDescent="0.35">
      <c r="A153" s="16" t="s">
        <v>213</v>
      </c>
      <c r="B153" s="16" t="s">
        <v>259</v>
      </c>
      <c r="C153" s="16" t="s">
        <v>259</v>
      </c>
      <c r="D153" s="16" t="s">
        <v>271</v>
      </c>
      <c r="E153" s="16" t="s">
        <v>272</v>
      </c>
      <c r="F153" s="16" t="s">
        <v>30</v>
      </c>
      <c r="G153" s="16" t="s">
        <v>255</v>
      </c>
      <c r="H153" s="16" t="s">
        <v>32</v>
      </c>
      <c r="J153" s="35">
        <v>0</v>
      </c>
      <c r="K153" s="17">
        <v>-60000</v>
      </c>
      <c r="L153" s="17">
        <v>-25000</v>
      </c>
      <c r="M153" s="17">
        <v>-25000</v>
      </c>
      <c r="N153" s="17">
        <v>-25000</v>
      </c>
      <c r="O153" s="17">
        <v>0</v>
      </c>
      <c r="P153" s="17"/>
      <c r="Q153" s="17">
        <f t="shared" si="2"/>
        <v>-75000</v>
      </c>
      <c r="R153" s="16" t="s">
        <v>265</v>
      </c>
    </row>
    <row r="154" spans="1:18" ht="29" hidden="1" x14ac:dyDescent="0.35">
      <c r="A154" s="16" t="s">
        <v>213</v>
      </c>
      <c r="B154" s="16" t="s">
        <v>259</v>
      </c>
      <c r="C154" s="16" t="s">
        <v>259</v>
      </c>
      <c r="D154" s="16" t="s">
        <v>268</v>
      </c>
      <c r="E154" s="16" t="s">
        <v>273</v>
      </c>
      <c r="F154" s="16" t="s">
        <v>55</v>
      </c>
      <c r="G154" s="16" t="s">
        <v>255</v>
      </c>
      <c r="H154" s="16" t="s">
        <v>32</v>
      </c>
      <c r="J154" s="35">
        <v>0</v>
      </c>
      <c r="K154" s="17">
        <v>988000</v>
      </c>
      <c r="L154" s="17">
        <v>219178</v>
      </c>
      <c r="M154" s="17">
        <v>0</v>
      </c>
      <c r="N154" s="17">
        <v>0</v>
      </c>
      <c r="O154" s="17">
        <v>0</v>
      </c>
      <c r="P154" s="17"/>
      <c r="Q154" s="17">
        <f t="shared" si="2"/>
        <v>219178</v>
      </c>
      <c r="R154" s="16" t="s">
        <v>265</v>
      </c>
    </row>
    <row r="155" spans="1:18" ht="29" hidden="1" x14ac:dyDescent="0.35">
      <c r="A155" s="16" t="s">
        <v>213</v>
      </c>
      <c r="B155" s="16" t="s">
        <v>259</v>
      </c>
      <c r="C155" s="16" t="s">
        <v>259</v>
      </c>
      <c r="D155" s="16" t="s">
        <v>268</v>
      </c>
      <c r="E155" s="16" t="s">
        <v>273</v>
      </c>
      <c r="F155" s="16" t="s">
        <v>55</v>
      </c>
      <c r="G155" s="16" t="s">
        <v>255</v>
      </c>
      <c r="H155" s="16" t="s">
        <v>32</v>
      </c>
      <c r="J155" s="35">
        <v>0</v>
      </c>
      <c r="K155" s="17">
        <v>-988000</v>
      </c>
      <c r="L155" s="17">
        <v>-219178</v>
      </c>
      <c r="M155" s="17">
        <v>0</v>
      </c>
      <c r="N155" s="17">
        <v>0</v>
      </c>
      <c r="O155" s="17">
        <v>0</v>
      </c>
      <c r="P155" s="17"/>
      <c r="Q155" s="17">
        <f t="shared" si="2"/>
        <v>-219178</v>
      </c>
      <c r="R155" s="16" t="s">
        <v>265</v>
      </c>
    </row>
    <row r="156" spans="1:18" ht="29" hidden="1" x14ac:dyDescent="0.35">
      <c r="A156" s="16" t="s">
        <v>213</v>
      </c>
      <c r="B156" s="16" t="s">
        <v>259</v>
      </c>
      <c r="C156" s="16" t="s">
        <v>259</v>
      </c>
      <c r="D156" s="16" t="s">
        <v>268</v>
      </c>
      <c r="E156" s="16" t="s">
        <v>273</v>
      </c>
      <c r="F156" s="16" t="s">
        <v>55</v>
      </c>
      <c r="G156" s="16" t="s">
        <v>255</v>
      </c>
      <c r="H156" s="16" t="s">
        <v>32</v>
      </c>
      <c r="J156" s="35">
        <v>0</v>
      </c>
      <c r="K156" s="17">
        <v>1612000</v>
      </c>
      <c r="L156" s="17">
        <v>357605</v>
      </c>
      <c r="M156" s="17">
        <v>0</v>
      </c>
      <c r="N156" s="17">
        <v>0</v>
      </c>
      <c r="O156" s="17">
        <v>0</v>
      </c>
      <c r="P156" s="17"/>
      <c r="Q156" s="17">
        <f t="shared" si="2"/>
        <v>357605</v>
      </c>
      <c r="R156" s="16" t="s">
        <v>265</v>
      </c>
    </row>
    <row r="157" spans="1:18" ht="29" hidden="1" x14ac:dyDescent="0.35">
      <c r="A157" s="16" t="s">
        <v>213</v>
      </c>
      <c r="B157" s="16" t="s">
        <v>259</v>
      </c>
      <c r="C157" s="16" t="s">
        <v>259</v>
      </c>
      <c r="D157" s="16" t="s">
        <v>268</v>
      </c>
      <c r="E157" s="16" t="s">
        <v>273</v>
      </c>
      <c r="F157" s="16" t="s">
        <v>55</v>
      </c>
      <c r="G157" s="16" t="s">
        <v>255</v>
      </c>
      <c r="H157" s="16" t="s">
        <v>32</v>
      </c>
      <c r="J157" s="35">
        <v>0</v>
      </c>
      <c r="K157" s="17">
        <v>-1612000</v>
      </c>
      <c r="L157" s="17">
        <v>-357605</v>
      </c>
      <c r="M157" s="17">
        <v>0</v>
      </c>
      <c r="N157" s="17">
        <v>0</v>
      </c>
      <c r="O157" s="17">
        <v>0</v>
      </c>
      <c r="P157" s="17"/>
      <c r="Q157" s="17">
        <f t="shared" si="2"/>
        <v>-357605</v>
      </c>
      <c r="R157" s="16" t="s">
        <v>265</v>
      </c>
    </row>
    <row r="158" spans="1:18" ht="43.5" hidden="1" x14ac:dyDescent="0.35">
      <c r="A158" s="16" t="s">
        <v>213</v>
      </c>
      <c r="B158" s="16" t="s">
        <v>192</v>
      </c>
      <c r="C158" s="16" t="s">
        <v>193</v>
      </c>
      <c r="D158" s="25" t="s">
        <v>274</v>
      </c>
      <c r="F158" s="16" t="s">
        <v>42</v>
      </c>
      <c r="G158" s="16" t="s">
        <v>276</v>
      </c>
      <c r="H158" s="16" t="s">
        <v>277</v>
      </c>
      <c r="I158" s="17"/>
      <c r="J158" s="35">
        <v>0</v>
      </c>
      <c r="K158" s="35">
        <f>12016264.563+632434.977-12648700</f>
        <v>-0.46000000089406967</v>
      </c>
      <c r="L158" s="35">
        <v>0</v>
      </c>
      <c r="M158" s="17">
        <v>0</v>
      </c>
      <c r="N158" s="17">
        <v>0</v>
      </c>
      <c r="O158" s="17">
        <v>0</v>
      </c>
      <c r="P158" s="17"/>
      <c r="Q158" s="17">
        <f t="shared" si="2"/>
        <v>0</v>
      </c>
      <c r="R158" s="16" t="s">
        <v>216</v>
      </c>
    </row>
    <row r="159" spans="1:18" ht="43.5" hidden="1" x14ac:dyDescent="0.35">
      <c r="A159" s="16" t="s">
        <v>213</v>
      </c>
      <c r="B159" s="16" t="s">
        <v>192</v>
      </c>
      <c r="C159" s="16" t="s">
        <v>193</v>
      </c>
      <c r="D159" s="25" t="s">
        <v>278</v>
      </c>
      <c r="E159" s="16" t="s">
        <v>279</v>
      </c>
      <c r="F159" s="16" t="s">
        <v>55</v>
      </c>
      <c r="G159" s="16" t="s">
        <v>220</v>
      </c>
      <c r="H159" s="16" t="s">
        <v>277</v>
      </c>
      <c r="J159" s="35">
        <v>0</v>
      </c>
      <c r="K159" s="17">
        <v>0</v>
      </c>
      <c r="L159" s="17">
        <v>0</v>
      </c>
      <c r="M159" s="17">
        <v>0</v>
      </c>
      <c r="N159" s="17">
        <v>0</v>
      </c>
      <c r="O159" s="17"/>
      <c r="P159" s="17"/>
      <c r="Q159" s="17">
        <f t="shared" si="2"/>
        <v>0</v>
      </c>
      <c r="R159" s="16" t="s">
        <v>216</v>
      </c>
    </row>
    <row r="160" spans="1:18" ht="43.5" hidden="1" x14ac:dyDescent="0.35">
      <c r="A160" s="16" t="s">
        <v>213</v>
      </c>
      <c r="B160" s="16" t="s">
        <v>192</v>
      </c>
      <c r="C160" s="16" t="s">
        <v>193</v>
      </c>
      <c r="D160" s="25" t="s">
        <v>280</v>
      </c>
      <c r="E160" s="16" t="s">
        <v>281</v>
      </c>
      <c r="F160" s="16" t="s">
        <v>30</v>
      </c>
      <c r="G160" s="16" t="s">
        <v>220</v>
      </c>
      <c r="H160" s="16" t="s">
        <v>277</v>
      </c>
      <c r="J160" s="35">
        <v>0</v>
      </c>
      <c r="K160" s="17">
        <v>0</v>
      </c>
      <c r="L160" s="17">
        <v>0</v>
      </c>
      <c r="M160" s="17">
        <v>0</v>
      </c>
      <c r="N160" s="17">
        <v>0</v>
      </c>
      <c r="O160" s="17">
        <v>0</v>
      </c>
      <c r="P160" s="17"/>
      <c r="Q160" s="17">
        <f t="shared" si="2"/>
        <v>0</v>
      </c>
      <c r="R160" s="16" t="s">
        <v>216</v>
      </c>
    </row>
    <row r="161" spans="1:19" ht="43.5" hidden="1" x14ac:dyDescent="0.35">
      <c r="A161" s="16" t="s">
        <v>213</v>
      </c>
      <c r="B161" s="16" t="s">
        <v>192</v>
      </c>
      <c r="C161" s="16" t="s">
        <v>193</v>
      </c>
      <c r="D161" s="25" t="s">
        <v>282</v>
      </c>
      <c r="F161" s="16" t="s">
        <v>42</v>
      </c>
      <c r="G161" s="16" t="s">
        <v>276</v>
      </c>
      <c r="H161" s="16" t="s">
        <v>283</v>
      </c>
      <c r="I161" s="17"/>
      <c r="J161" s="35">
        <v>0</v>
      </c>
      <c r="K161" s="17">
        <f>1677611-1677611</f>
        <v>0</v>
      </c>
      <c r="L161" s="17">
        <v>0</v>
      </c>
      <c r="M161" s="17">
        <v>0</v>
      </c>
      <c r="N161" s="17">
        <v>0</v>
      </c>
      <c r="O161" s="17">
        <v>0</v>
      </c>
      <c r="P161" s="17"/>
      <c r="Q161" s="17">
        <f t="shared" si="2"/>
        <v>0</v>
      </c>
      <c r="R161" s="16" t="s">
        <v>216</v>
      </c>
    </row>
    <row r="162" spans="1:19" ht="43.5" hidden="1" x14ac:dyDescent="0.35">
      <c r="A162" s="16" t="s">
        <v>213</v>
      </c>
      <c r="B162" s="16" t="s">
        <v>192</v>
      </c>
      <c r="C162" s="16" t="s">
        <v>193</v>
      </c>
      <c r="D162" s="25" t="s">
        <v>289</v>
      </c>
      <c r="E162" s="35"/>
      <c r="F162" s="18" t="s">
        <v>72</v>
      </c>
      <c r="G162" s="18" t="s">
        <v>220</v>
      </c>
      <c r="H162" s="18" t="s">
        <v>35</v>
      </c>
      <c r="J162" s="35">
        <v>0</v>
      </c>
      <c r="K162" s="17">
        <v>500000</v>
      </c>
      <c r="L162" s="17">
        <v>5400000</v>
      </c>
      <c r="M162" s="17">
        <v>5400000</v>
      </c>
      <c r="N162" s="17">
        <v>5400000</v>
      </c>
      <c r="O162" s="17">
        <v>5400000</v>
      </c>
      <c r="P162" s="17"/>
      <c r="Q162" s="17">
        <f t="shared" si="2"/>
        <v>21600000</v>
      </c>
      <c r="R162" s="16" t="s">
        <v>216</v>
      </c>
    </row>
    <row r="163" spans="1:19" ht="43.5" hidden="1" x14ac:dyDescent="0.35">
      <c r="A163" s="16" t="s">
        <v>213</v>
      </c>
      <c r="B163" s="16" t="s">
        <v>192</v>
      </c>
      <c r="C163" s="16" t="s">
        <v>193</v>
      </c>
      <c r="D163" s="25" t="s">
        <v>290</v>
      </c>
      <c r="E163" s="35"/>
      <c r="F163" s="18" t="s">
        <v>72</v>
      </c>
      <c r="G163" s="18" t="s">
        <v>220</v>
      </c>
      <c r="H163" s="18" t="s">
        <v>35</v>
      </c>
      <c r="J163" s="35">
        <v>0</v>
      </c>
      <c r="K163" s="17">
        <v>393643</v>
      </c>
      <c r="L163" s="17">
        <v>2000000</v>
      </c>
      <c r="M163" s="17">
        <v>2000000</v>
      </c>
      <c r="N163" s="17">
        <v>2000000</v>
      </c>
      <c r="O163" s="17">
        <v>2000000</v>
      </c>
      <c r="P163" s="17"/>
      <c r="Q163" s="17">
        <f t="shared" si="2"/>
        <v>8000000</v>
      </c>
      <c r="R163" s="16" t="s">
        <v>216</v>
      </c>
    </row>
    <row r="164" spans="1:19" ht="43.5" hidden="1" x14ac:dyDescent="0.35">
      <c r="A164" s="16" t="s">
        <v>213</v>
      </c>
      <c r="B164" s="16" t="s">
        <v>192</v>
      </c>
      <c r="C164" s="16" t="s">
        <v>193</v>
      </c>
      <c r="D164" s="25" t="s">
        <v>291</v>
      </c>
      <c r="E164" s="35"/>
      <c r="F164" s="18" t="s">
        <v>72</v>
      </c>
      <c r="G164" s="18" t="s">
        <v>220</v>
      </c>
      <c r="H164" s="18" t="s">
        <v>277</v>
      </c>
      <c r="J164" s="35">
        <v>0</v>
      </c>
      <c r="K164" s="17">
        <v>2600000</v>
      </c>
      <c r="L164" s="17">
        <v>7500000</v>
      </c>
      <c r="M164" s="17">
        <v>10700000</v>
      </c>
      <c r="N164" s="17">
        <v>11800000</v>
      </c>
      <c r="O164" s="17">
        <v>8300000</v>
      </c>
      <c r="P164" s="17"/>
      <c r="Q164" s="17">
        <f t="shared" si="2"/>
        <v>38300000</v>
      </c>
      <c r="R164" s="16" t="s">
        <v>216</v>
      </c>
    </row>
    <row r="165" spans="1:19" ht="43.5" hidden="1" x14ac:dyDescent="0.35">
      <c r="A165" s="16" t="s">
        <v>213</v>
      </c>
      <c r="B165" s="16" t="s">
        <v>192</v>
      </c>
      <c r="C165" s="16" t="s">
        <v>193</v>
      </c>
      <c r="D165" s="25" t="s">
        <v>292</v>
      </c>
      <c r="E165" s="17"/>
      <c r="F165" s="17" t="s">
        <v>72</v>
      </c>
      <c r="G165" s="18" t="s">
        <v>220</v>
      </c>
      <c r="H165" s="18" t="s">
        <v>32</v>
      </c>
      <c r="J165" s="35">
        <v>0</v>
      </c>
      <c r="K165" s="17">
        <v>300000</v>
      </c>
      <c r="L165" s="17">
        <v>900000</v>
      </c>
      <c r="M165" s="17">
        <v>1200000</v>
      </c>
      <c r="N165" s="17">
        <v>2000000</v>
      </c>
      <c r="O165" s="17">
        <v>2800000</v>
      </c>
      <c r="P165" s="17"/>
      <c r="Q165" s="17">
        <f t="shared" si="2"/>
        <v>6900000</v>
      </c>
      <c r="R165" s="16" t="s">
        <v>216</v>
      </c>
      <c r="S165" s="16"/>
    </row>
    <row r="166" spans="1:19" ht="43.5" hidden="1" x14ac:dyDescent="0.35">
      <c r="A166" s="16" t="s">
        <v>213</v>
      </c>
      <c r="B166" s="16" t="s">
        <v>192</v>
      </c>
      <c r="C166" s="16" t="s">
        <v>193</v>
      </c>
      <c r="D166" s="25" t="s">
        <v>293</v>
      </c>
      <c r="E166" s="17"/>
      <c r="F166" s="17" t="s">
        <v>72</v>
      </c>
      <c r="G166" s="16" t="s">
        <v>276</v>
      </c>
      <c r="H166" s="18" t="s">
        <v>283</v>
      </c>
      <c r="J166" s="35">
        <v>0</v>
      </c>
      <c r="K166" s="17">
        <v>0</v>
      </c>
      <c r="L166" s="17">
        <v>300000</v>
      </c>
      <c r="M166" s="17">
        <v>350000</v>
      </c>
      <c r="N166" s="17">
        <v>450000</v>
      </c>
      <c r="O166" s="17">
        <v>450000</v>
      </c>
      <c r="P166" s="17"/>
      <c r="Q166" s="17">
        <f t="shared" si="2"/>
        <v>1550000</v>
      </c>
      <c r="R166" s="16" t="s">
        <v>216</v>
      </c>
      <c r="S166" s="16"/>
    </row>
    <row r="167" spans="1:19" ht="78" hidden="1" customHeight="1" x14ac:dyDescent="0.35">
      <c r="A167" s="16" t="s">
        <v>213</v>
      </c>
      <c r="B167" s="16" t="s">
        <v>294</v>
      </c>
      <c r="C167" s="16" t="s">
        <v>295</v>
      </c>
      <c r="D167" s="25" t="s">
        <v>296</v>
      </c>
      <c r="E167" s="35"/>
      <c r="F167" s="18" t="s">
        <v>72</v>
      </c>
      <c r="G167" s="18" t="s">
        <v>220</v>
      </c>
      <c r="H167" s="18" t="s">
        <v>277</v>
      </c>
      <c r="J167" s="35">
        <v>0</v>
      </c>
      <c r="K167" s="17">
        <v>200000</v>
      </c>
      <c r="L167" s="17">
        <v>1500000</v>
      </c>
      <c r="M167" s="17">
        <v>2500000</v>
      </c>
      <c r="N167" s="17">
        <v>3000000</v>
      </c>
      <c r="O167" s="17">
        <v>3500000</v>
      </c>
      <c r="P167" s="17"/>
      <c r="Q167" s="17">
        <f t="shared" si="2"/>
        <v>10500000</v>
      </c>
      <c r="R167" s="16" t="s">
        <v>216</v>
      </c>
      <c r="S167" s="16"/>
    </row>
    <row r="168" spans="1:19" ht="43.5" hidden="1" x14ac:dyDescent="0.35">
      <c r="A168" s="16" t="s">
        <v>213</v>
      </c>
      <c r="B168" s="16" t="s">
        <v>192</v>
      </c>
      <c r="C168" s="16" t="s">
        <v>193</v>
      </c>
      <c r="D168" s="25" t="s">
        <v>297</v>
      </c>
      <c r="E168" s="17"/>
      <c r="F168" s="17" t="s">
        <v>72</v>
      </c>
      <c r="G168" s="18" t="s">
        <v>220</v>
      </c>
      <c r="H168" s="18" t="s">
        <v>277</v>
      </c>
      <c r="J168" s="35">
        <v>0</v>
      </c>
      <c r="K168" s="17">
        <v>500000</v>
      </c>
      <c r="L168" s="17">
        <v>2000000</v>
      </c>
      <c r="M168" s="17">
        <v>3000000</v>
      </c>
      <c r="N168" s="17">
        <v>4000000</v>
      </c>
      <c r="O168" s="17">
        <v>4000000</v>
      </c>
      <c r="P168" s="17"/>
      <c r="Q168" s="17">
        <f t="shared" si="2"/>
        <v>13000000</v>
      </c>
      <c r="R168" s="16" t="s">
        <v>216</v>
      </c>
      <c r="S168" s="16"/>
    </row>
    <row r="169" spans="1:19" ht="43.5" hidden="1" x14ac:dyDescent="0.35">
      <c r="A169" s="16" t="s">
        <v>213</v>
      </c>
      <c r="B169" s="16" t="s">
        <v>192</v>
      </c>
      <c r="C169" s="16" t="s">
        <v>193</v>
      </c>
      <c r="D169" s="25" t="s">
        <v>298</v>
      </c>
      <c r="E169" s="35"/>
      <c r="F169" s="18" t="s">
        <v>72</v>
      </c>
      <c r="G169" s="18" t="s">
        <v>220</v>
      </c>
      <c r="H169" s="18" t="s">
        <v>32</v>
      </c>
      <c r="J169" s="35">
        <v>0</v>
      </c>
      <c r="K169" s="17">
        <v>0</v>
      </c>
      <c r="L169" s="17">
        <v>2000000</v>
      </c>
      <c r="M169" s="17">
        <v>3000000</v>
      </c>
      <c r="N169" s="17">
        <v>5000000</v>
      </c>
      <c r="O169" s="17">
        <v>5000000</v>
      </c>
      <c r="P169" s="17"/>
      <c r="Q169" s="17">
        <f t="shared" si="2"/>
        <v>15000000</v>
      </c>
      <c r="R169" s="16" t="s">
        <v>216</v>
      </c>
    </row>
    <row r="170" spans="1:19" ht="72.5" hidden="1" x14ac:dyDescent="0.35">
      <c r="A170" s="16" t="s">
        <v>213</v>
      </c>
      <c r="B170" s="16" t="s">
        <v>294</v>
      </c>
      <c r="C170" s="16" t="s">
        <v>295</v>
      </c>
      <c r="D170" s="25" t="s">
        <v>299</v>
      </c>
      <c r="E170" s="17"/>
      <c r="F170" s="17" t="s">
        <v>72</v>
      </c>
      <c r="G170" s="18" t="s">
        <v>220</v>
      </c>
      <c r="H170" s="18" t="s">
        <v>283</v>
      </c>
      <c r="J170" s="35">
        <v>0</v>
      </c>
      <c r="K170" s="17">
        <v>500000</v>
      </c>
      <c r="L170" s="17">
        <v>3500000</v>
      </c>
      <c r="M170" s="17">
        <v>4500000</v>
      </c>
      <c r="N170" s="17">
        <v>6500000</v>
      </c>
      <c r="O170" s="17">
        <v>0</v>
      </c>
      <c r="P170" s="17"/>
      <c r="Q170" s="17">
        <f t="shared" si="2"/>
        <v>14500000</v>
      </c>
      <c r="R170" s="16" t="s">
        <v>216</v>
      </c>
      <c r="S170" s="92"/>
    </row>
    <row r="171" spans="1:19" s="48" customFormat="1" ht="43.5" hidden="1" x14ac:dyDescent="0.35">
      <c r="A171" s="16" t="s">
        <v>300</v>
      </c>
      <c r="B171" s="16" t="s">
        <v>301</v>
      </c>
      <c r="C171" s="16" t="s">
        <v>302</v>
      </c>
      <c r="D171" s="16" t="s">
        <v>303</v>
      </c>
      <c r="E171" s="16" t="s">
        <v>303</v>
      </c>
      <c r="F171" s="16" t="s">
        <v>55</v>
      </c>
      <c r="G171" s="16" t="s">
        <v>304</v>
      </c>
      <c r="H171" s="46" t="s">
        <v>32</v>
      </c>
      <c r="I171" s="17">
        <v>94700</v>
      </c>
      <c r="J171" s="23">
        <v>159000</v>
      </c>
      <c r="K171" s="17">
        <v>120000</v>
      </c>
      <c r="L171" s="17">
        <v>120000</v>
      </c>
      <c r="M171" s="17">
        <v>120000</v>
      </c>
      <c r="N171" s="17">
        <v>120000</v>
      </c>
      <c r="O171" s="17">
        <v>120000</v>
      </c>
      <c r="P171" s="17"/>
      <c r="Q171" s="17">
        <f t="shared" si="2"/>
        <v>480000</v>
      </c>
      <c r="R171" s="17" t="s">
        <v>305</v>
      </c>
      <c r="S171" s="18" t="s">
        <v>306</v>
      </c>
    </row>
    <row r="172" spans="1:19" s="48" customFormat="1" ht="43.5" hidden="1" x14ac:dyDescent="0.35">
      <c r="A172" s="16" t="s">
        <v>300</v>
      </c>
      <c r="B172" s="16" t="s">
        <v>301</v>
      </c>
      <c r="C172" s="16" t="s">
        <v>302</v>
      </c>
      <c r="D172" s="16" t="s">
        <v>303</v>
      </c>
      <c r="E172" s="16" t="s">
        <v>303</v>
      </c>
      <c r="F172" s="16" t="s">
        <v>30</v>
      </c>
      <c r="G172" s="16" t="s">
        <v>304</v>
      </c>
      <c r="H172" s="16" t="s">
        <v>32</v>
      </c>
      <c r="I172" s="17">
        <v>435495</v>
      </c>
      <c r="J172" s="23">
        <v>364922</v>
      </c>
      <c r="K172" s="17">
        <v>500000</v>
      </c>
      <c r="L172" s="17">
        <v>500000</v>
      </c>
      <c r="M172" s="17">
        <v>500000</v>
      </c>
      <c r="N172" s="17">
        <v>500000</v>
      </c>
      <c r="O172" s="17">
        <v>500000</v>
      </c>
      <c r="P172" s="17"/>
      <c r="Q172" s="17">
        <f t="shared" si="2"/>
        <v>2000000</v>
      </c>
      <c r="R172" s="17" t="s">
        <v>305</v>
      </c>
      <c r="S172" s="18" t="s">
        <v>307</v>
      </c>
    </row>
    <row r="173" spans="1:19" s="25" customFormat="1" ht="43.5" hidden="1" x14ac:dyDescent="0.35">
      <c r="A173" s="16" t="s">
        <v>300</v>
      </c>
      <c r="B173" s="16" t="s">
        <v>301</v>
      </c>
      <c r="C173" s="16" t="s">
        <v>302</v>
      </c>
      <c r="D173" s="16" t="s">
        <v>303</v>
      </c>
      <c r="E173" s="16" t="s">
        <v>28</v>
      </c>
      <c r="F173" s="16" t="s">
        <v>30</v>
      </c>
      <c r="G173" s="16" t="s">
        <v>304</v>
      </c>
      <c r="H173" s="16" t="s">
        <v>35</v>
      </c>
      <c r="I173" s="16">
        <v>0</v>
      </c>
      <c r="J173" s="23">
        <v>10842</v>
      </c>
      <c r="K173" s="17">
        <v>10000</v>
      </c>
      <c r="L173" s="16">
        <v>10000</v>
      </c>
      <c r="M173" s="16">
        <v>10000</v>
      </c>
      <c r="N173" s="16">
        <v>10000</v>
      </c>
      <c r="O173" s="16">
        <v>10000</v>
      </c>
      <c r="P173" s="16"/>
      <c r="Q173" s="17">
        <f t="shared" si="2"/>
        <v>40000</v>
      </c>
      <c r="R173" s="16" t="s">
        <v>305</v>
      </c>
      <c r="S173" s="16" t="s">
        <v>30</v>
      </c>
    </row>
    <row r="174" spans="1:19" s="48" customFormat="1" ht="43.5" hidden="1" x14ac:dyDescent="0.35">
      <c r="A174" s="16" t="s">
        <v>300</v>
      </c>
      <c r="B174" s="16" t="s">
        <v>301</v>
      </c>
      <c r="C174" s="16" t="s">
        <v>308</v>
      </c>
      <c r="D174" s="16" t="s">
        <v>303</v>
      </c>
      <c r="E174" s="16" t="s">
        <v>28</v>
      </c>
      <c r="F174" s="16" t="s">
        <v>55</v>
      </c>
      <c r="G174" s="16" t="s">
        <v>304</v>
      </c>
      <c r="H174" s="16" t="s">
        <v>35</v>
      </c>
      <c r="I174" s="17">
        <v>0</v>
      </c>
      <c r="J174" s="23">
        <v>39187.760000000002</v>
      </c>
      <c r="K174" s="17">
        <v>40000</v>
      </c>
      <c r="L174" s="17">
        <v>40000</v>
      </c>
      <c r="M174" s="17">
        <v>40000</v>
      </c>
      <c r="N174" s="17">
        <v>40000</v>
      </c>
      <c r="O174" s="17">
        <v>40000</v>
      </c>
      <c r="P174" s="17"/>
      <c r="Q174" s="17">
        <f t="shared" si="2"/>
        <v>160000</v>
      </c>
      <c r="R174" s="17" t="s">
        <v>305</v>
      </c>
      <c r="S174" s="18" t="s">
        <v>309</v>
      </c>
    </row>
    <row r="175" spans="1:19" s="48" customFormat="1" ht="43.5" hidden="1" x14ac:dyDescent="0.35">
      <c r="A175" s="16" t="s">
        <v>300</v>
      </c>
      <c r="B175" s="16" t="s">
        <v>301</v>
      </c>
      <c r="C175" s="16" t="s">
        <v>308</v>
      </c>
      <c r="D175" s="16" t="s">
        <v>303</v>
      </c>
      <c r="E175" s="16" t="s">
        <v>303</v>
      </c>
      <c r="F175" s="16" t="s">
        <v>30</v>
      </c>
      <c r="G175" s="16" t="s">
        <v>304</v>
      </c>
      <c r="H175" s="16" t="s">
        <v>32</v>
      </c>
      <c r="I175" s="17">
        <v>401804</v>
      </c>
      <c r="J175" s="23">
        <v>1243300.1099999999</v>
      </c>
      <c r="K175" s="17">
        <v>700000</v>
      </c>
      <c r="L175" s="17">
        <v>700000</v>
      </c>
      <c r="M175" s="17">
        <v>700000</v>
      </c>
      <c r="N175" s="17">
        <v>700000</v>
      </c>
      <c r="O175" s="17">
        <v>700000</v>
      </c>
      <c r="P175" s="17"/>
      <c r="Q175" s="17">
        <f t="shared" si="2"/>
        <v>2800000</v>
      </c>
      <c r="R175" s="17" t="s">
        <v>305</v>
      </c>
      <c r="S175" s="18" t="s">
        <v>310</v>
      </c>
    </row>
    <row r="176" spans="1:19" s="48" customFormat="1" ht="43.5" hidden="1" x14ac:dyDescent="0.35">
      <c r="A176" s="16" t="s">
        <v>300</v>
      </c>
      <c r="B176" s="16" t="s">
        <v>301</v>
      </c>
      <c r="C176" s="16" t="s">
        <v>302</v>
      </c>
      <c r="D176" s="16" t="s">
        <v>303</v>
      </c>
      <c r="E176" s="16" t="s">
        <v>28</v>
      </c>
      <c r="F176" s="16" t="s">
        <v>30</v>
      </c>
      <c r="G176" s="16" t="s">
        <v>304</v>
      </c>
      <c r="H176" s="46" t="s">
        <v>35</v>
      </c>
      <c r="I176" s="17">
        <v>0</v>
      </c>
      <c r="J176" s="23">
        <v>27000</v>
      </c>
      <c r="K176" s="17">
        <v>50000</v>
      </c>
      <c r="L176" s="17">
        <v>50000</v>
      </c>
      <c r="M176" s="17">
        <v>50000</v>
      </c>
      <c r="N176" s="17">
        <v>50000</v>
      </c>
      <c r="O176" s="17">
        <v>50000</v>
      </c>
      <c r="P176" s="17"/>
      <c r="Q176" s="17">
        <f t="shared" si="2"/>
        <v>200000</v>
      </c>
      <c r="R176" s="17" t="s">
        <v>305</v>
      </c>
      <c r="S176" s="18" t="s">
        <v>30</v>
      </c>
    </row>
    <row r="177" spans="1:19" s="48" customFormat="1" ht="43.5" hidden="1" x14ac:dyDescent="0.35">
      <c r="A177" s="16" t="s">
        <v>300</v>
      </c>
      <c r="B177" s="16" t="s">
        <v>311</v>
      </c>
      <c r="C177" s="16" t="s">
        <v>312</v>
      </c>
      <c r="D177" s="16" t="s">
        <v>303</v>
      </c>
      <c r="E177" s="16" t="s">
        <v>28</v>
      </c>
      <c r="F177" s="16" t="s">
        <v>30</v>
      </c>
      <c r="G177" s="16" t="s">
        <v>304</v>
      </c>
      <c r="H177" s="46" t="s">
        <v>35</v>
      </c>
      <c r="I177" s="17">
        <v>196575</v>
      </c>
      <c r="J177" s="23">
        <v>159105</v>
      </c>
      <c r="K177" s="17">
        <v>0</v>
      </c>
      <c r="L177" s="17">
        <v>0</v>
      </c>
      <c r="M177" s="17">
        <v>0</v>
      </c>
      <c r="N177" s="17">
        <v>0</v>
      </c>
      <c r="O177" s="17"/>
      <c r="P177" s="17"/>
      <c r="Q177" s="17">
        <f t="shared" si="2"/>
        <v>0</v>
      </c>
      <c r="R177" s="17" t="s">
        <v>313</v>
      </c>
      <c r="S177" s="18" t="s">
        <v>30</v>
      </c>
    </row>
    <row r="178" spans="1:19" s="48" customFormat="1" ht="43.5" hidden="1" x14ac:dyDescent="0.35">
      <c r="A178" s="16" t="s">
        <v>300</v>
      </c>
      <c r="B178" s="16" t="s">
        <v>311</v>
      </c>
      <c r="C178" s="16" t="s">
        <v>312</v>
      </c>
      <c r="D178" s="16" t="s">
        <v>303</v>
      </c>
      <c r="E178" s="16" t="s">
        <v>28</v>
      </c>
      <c r="F178" s="16" t="s">
        <v>55</v>
      </c>
      <c r="G178" s="16" t="s">
        <v>304</v>
      </c>
      <c r="H178" s="46" t="s">
        <v>35</v>
      </c>
      <c r="I178" s="17">
        <v>0</v>
      </c>
      <c r="J178" s="82">
        <v>474776</v>
      </c>
      <c r="K178" s="17">
        <v>0</v>
      </c>
      <c r="L178" s="17">
        <v>0</v>
      </c>
      <c r="M178" s="17">
        <v>0</v>
      </c>
      <c r="N178" s="17">
        <v>0</v>
      </c>
      <c r="O178" s="17">
        <v>0</v>
      </c>
      <c r="P178" s="17"/>
      <c r="Q178" s="17">
        <f t="shared" si="2"/>
        <v>0</v>
      </c>
      <c r="R178" s="17" t="s">
        <v>313</v>
      </c>
      <c r="S178" s="18" t="s">
        <v>314</v>
      </c>
    </row>
    <row r="179" spans="1:19" s="48" customFormat="1" ht="43.5" hidden="1" x14ac:dyDescent="0.35">
      <c r="A179" s="16" t="s">
        <v>300</v>
      </c>
      <c r="B179" s="16" t="s">
        <v>311</v>
      </c>
      <c r="C179" s="16" t="s">
        <v>312</v>
      </c>
      <c r="D179" s="16" t="s">
        <v>303</v>
      </c>
      <c r="E179" s="16" t="s">
        <v>303</v>
      </c>
      <c r="F179" s="16" t="s">
        <v>55</v>
      </c>
      <c r="G179" s="16" t="s">
        <v>304</v>
      </c>
      <c r="H179" s="46" t="s">
        <v>32</v>
      </c>
      <c r="I179" s="17">
        <v>1191903</v>
      </c>
      <c r="J179" s="23">
        <v>263914</v>
      </c>
      <c r="K179" s="17">
        <v>0</v>
      </c>
      <c r="L179" s="17">
        <v>0</v>
      </c>
      <c r="M179" s="17">
        <v>0</v>
      </c>
      <c r="N179" s="17">
        <v>0</v>
      </c>
      <c r="O179" s="17"/>
      <c r="P179" s="17"/>
      <c r="Q179" s="17">
        <f t="shared" si="2"/>
        <v>0</v>
      </c>
      <c r="R179" s="17" t="s">
        <v>313</v>
      </c>
      <c r="S179" s="18" t="s">
        <v>315</v>
      </c>
    </row>
    <row r="180" spans="1:19" s="48" customFormat="1" ht="43.5" hidden="1" x14ac:dyDescent="0.35">
      <c r="A180" s="16" t="s">
        <v>300</v>
      </c>
      <c r="B180" s="16" t="s">
        <v>311</v>
      </c>
      <c r="C180" s="16" t="s">
        <v>316</v>
      </c>
      <c r="D180" s="16" t="s">
        <v>303</v>
      </c>
      <c r="E180" s="16" t="s">
        <v>303</v>
      </c>
      <c r="F180" s="16" t="s">
        <v>30</v>
      </c>
      <c r="G180" s="16" t="s">
        <v>304</v>
      </c>
      <c r="H180" s="16" t="s">
        <v>32</v>
      </c>
      <c r="I180" s="17">
        <v>104121</v>
      </c>
      <c r="J180" s="23">
        <v>383349</v>
      </c>
      <c r="K180" s="17">
        <v>0</v>
      </c>
      <c r="L180" s="17">
        <v>0</v>
      </c>
      <c r="M180" s="17">
        <v>0</v>
      </c>
      <c r="N180" s="17">
        <v>0</v>
      </c>
      <c r="O180" s="17">
        <v>0</v>
      </c>
      <c r="P180" s="17"/>
      <c r="Q180" s="17">
        <f t="shared" si="2"/>
        <v>0</v>
      </c>
      <c r="R180" s="17" t="s">
        <v>313</v>
      </c>
      <c r="S180" s="18" t="s">
        <v>317</v>
      </c>
    </row>
    <row r="181" spans="1:19" s="48" customFormat="1" ht="43.5" hidden="1" x14ac:dyDescent="0.35">
      <c r="A181" s="16" t="s">
        <v>300</v>
      </c>
      <c r="B181" s="16" t="s">
        <v>311</v>
      </c>
      <c r="C181" s="16" t="s">
        <v>312</v>
      </c>
      <c r="D181" s="16" t="s">
        <v>303</v>
      </c>
      <c r="E181" s="16" t="s">
        <v>303</v>
      </c>
      <c r="F181" s="16" t="s">
        <v>42</v>
      </c>
      <c r="G181" s="16" t="s">
        <v>304</v>
      </c>
      <c r="H181" s="46" t="s">
        <v>32</v>
      </c>
      <c r="I181" s="17">
        <v>73000</v>
      </c>
      <c r="J181" s="23">
        <v>73000</v>
      </c>
      <c r="K181" s="17">
        <v>0</v>
      </c>
      <c r="L181" s="17">
        <v>0</v>
      </c>
      <c r="M181" s="17">
        <v>0</v>
      </c>
      <c r="N181" s="17">
        <v>0</v>
      </c>
      <c r="O181" s="17">
        <v>0</v>
      </c>
      <c r="P181" s="17"/>
      <c r="Q181" s="17">
        <f t="shared" si="2"/>
        <v>0</v>
      </c>
      <c r="R181" s="17" t="s">
        <v>313</v>
      </c>
      <c r="S181" s="18" t="s">
        <v>318</v>
      </c>
    </row>
    <row r="182" spans="1:19" s="48" customFormat="1" ht="43.5" hidden="1" x14ac:dyDescent="0.35">
      <c r="A182" s="16" t="s">
        <v>300</v>
      </c>
      <c r="B182" s="16" t="s">
        <v>301</v>
      </c>
      <c r="C182" s="16" t="s">
        <v>302</v>
      </c>
      <c r="D182" s="16" t="s">
        <v>303</v>
      </c>
      <c r="E182" s="16" t="s">
        <v>303</v>
      </c>
      <c r="F182" s="16" t="s">
        <v>30</v>
      </c>
      <c r="G182" s="16" t="s">
        <v>304</v>
      </c>
      <c r="H182" s="46" t="s">
        <v>32</v>
      </c>
      <c r="I182" s="17">
        <v>1197942</v>
      </c>
      <c r="J182" s="23">
        <v>276800</v>
      </c>
      <c r="K182" s="17">
        <v>1500000</v>
      </c>
      <c r="L182" s="17">
        <v>1500000</v>
      </c>
      <c r="M182" s="17">
        <v>1500000</v>
      </c>
      <c r="N182" s="17">
        <v>1500000</v>
      </c>
      <c r="O182" s="17">
        <v>1500000</v>
      </c>
      <c r="P182" s="17"/>
      <c r="Q182" s="17">
        <f t="shared" si="2"/>
        <v>6000000</v>
      </c>
      <c r="R182" s="17" t="s">
        <v>305</v>
      </c>
      <c r="S182" s="18" t="s">
        <v>319</v>
      </c>
    </row>
    <row r="183" spans="1:19" s="48" customFormat="1" ht="43.5" hidden="1" x14ac:dyDescent="0.35">
      <c r="A183" s="16" t="s">
        <v>300</v>
      </c>
      <c r="B183" s="16" t="s">
        <v>301</v>
      </c>
      <c r="C183" s="16" t="s">
        <v>302</v>
      </c>
      <c r="D183" s="16" t="s">
        <v>303</v>
      </c>
      <c r="E183" s="16" t="s">
        <v>28</v>
      </c>
      <c r="F183" s="16" t="s">
        <v>55</v>
      </c>
      <c r="G183" s="16" t="s">
        <v>304</v>
      </c>
      <c r="H183" s="46" t="s">
        <v>35</v>
      </c>
      <c r="I183" s="17">
        <v>0</v>
      </c>
      <c r="J183" s="23">
        <v>424830</v>
      </c>
      <c r="K183" s="17">
        <v>400000</v>
      </c>
      <c r="L183" s="17">
        <v>400000</v>
      </c>
      <c r="M183" s="17">
        <v>400000</v>
      </c>
      <c r="N183" s="17">
        <v>400000</v>
      </c>
      <c r="O183" s="17">
        <v>400000</v>
      </c>
      <c r="P183" s="17"/>
      <c r="Q183" s="17">
        <f t="shared" si="2"/>
        <v>1600000</v>
      </c>
      <c r="R183" s="17" t="s">
        <v>305</v>
      </c>
      <c r="S183" s="18" t="s">
        <v>320</v>
      </c>
    </row>
    <row r="184" spans="1:19" s="48" customFormat="1" ht="43.5" hidden="1" x14ac:dyDescent="0.35">
      <c r="A184" s="16" t="s">
        <v>300</v>
      </c>
      <c r="B184" s="16" t="s">
        <v>301</v>
      </c>
      <c r="C184" s="16" t="s">
        <v>302</v>
      </c>
      <c r="D184" s="16" t="s">
        <v>303</v>
      </c>
      <c r="E184" s="16" t="s">
        <v>303</v>
      </c>
      <c r="F184" s="16" t="s">
        <v>30</v>
      </c>
      <c r="G184" s="16" t="s">
        <v>304</v>
      </c>
      <c r="H184" s="46" t="s">
        <v>32</v>
      </c>
      <c r="I184" s="17">
        <v>233000</v>
      </c>
      <c r="J184" s="23">
        <v>114950</v>
      </c>
      <c r="K184" s="17">
        <v>150000</v>
      </c>
      <c r="L184" s="17">
        <v>150000</v>
      </c>
      <c r="M184" s="17">
        <v>150000</v>
      </c>
      <c r="N184" s="17">
        <v>150000</v>
      </c>
      <c r="O184" s="17">
        <v>150000</v>
      </c>
      <c r="P184" s="17"/>
      <c r="Q184" s="17">
        <f t="shared" si="2"/>
        <v>600000</v>
      </c>
      <c r="R184" s="17" t="s">
        <v>305</v>
      </c>
      <c r="S184" s="18" t="s">
        <v>30</v>
      </c>
    </row>
    <row r="185" spans="1:19" s="48" customFormat="1" ht="43.5" hidden="1" x14ac:dyDescent="0.35">
      <c r="A185" s="16" t="s">
        <v>300</v>
      </c>
      <c r="B185" s="16" t="s">
        <v>301</v>
      </c>
      <c r="C185" s="16" t="s">
        <v>302</v>
      </c>
      <c r="D185" s="16" t="s">
        <v>303</v>
      </c>
      <c r="E185" s="16" t="s">
        <v>28</v>
      </c>
      <c r="F185" s="16" t="s">
        <v>30</v>
      </c>
      <c r="G185" s="16" t="s">
        <v>304</v>
      </c>
      <c r="H185" s="46" t="s">
        <v>35</v>
      </c>
      <c r="I185" s="17">
        <v>0</v>
      </c>
      <c r="J185" s="23">
        <v>34950</v>
      </c>
      <c r="K185" s="17">
        <v>35000</v>
      </c>
      <c r="L185" s="17">
        <v>35000</v>
      </c>
      <c r="M185" s="17">
        <v>35000</v>
      </c>
      <c r="N185" s="17">
        <v>35000</v>
      </c>
      <c r="O185" s="17">
        <v>35000</v>
      </c>
      <c r="P185" s="17"/>
      <c r="Q185" s="17">
        <f t="shared" si="2"/>
        <v>140000</v>
      </c>
      <c r="R185" s="17" t="s">
        <v>305</v>
      </c>
      <c r="S185" s="18" t="s">
        <v>30</v>
      </c>
    </row>
    <row r="186" spans="1:19" s="48" customFormat="1" ht="43.5" hidden="1" x14ac:dyDescent="0.35">
      <c r="A186" s="16" t="s">
        <v>300</v>
      </c>
      <c r="B186" s="16" t="s">
        <v>301</v>
      </c>
      <c r="C186" s="16" t="s">
        <v>302</v>
      </c>
      <c r="D186" s="16" t="s">
        <v>303</v>
      </c>
      <c r="E186" s="16" t="s">
        <v>303</v>
      </c>
      <c r="F186" s="16" t="s">
        <v>30</v>
      </c>
      <c r="G186" s="16" t="s">
        <v>304</v>
      </c>
      <c r="H186" s="46" t="s">
        <v>32</v>
      </c>
      <c r="I186" s="17">
        <v>0</v>
      </c>
      <c r="J186" s="23">
        <v>66660</v>
      </c>
      <c r="K186" s="17">
        <v>50000</v>
      </c>
      <c r="L186" s="17">
        <v>50000</v>
      </c>
      <c r="M186" s="17">
        <v>50000</v>
      </c>
      <c r="N186" s="17">
        <v>50000</v>
      </c>
      <c r="O186" s="17">
        <v>50000</v>
      </c>
      <c r="P186" s="17"/>
      <c r="Q186" s="17">
        <f t="shared" si="2"/>
        <v>200000</v>
      </c>
      <c r="R186" s="17" t="s">
        <v>305</v>
      </c>
      <c r="S186" s="18" t="s">
        <v>30</v>
      </c>
    </row>
    <row r="187" spans="1:19" s="48" customFormat="1" ht="43.5" hidden="1" x14ac:dyDescent="0.35">
      <c r="A187" s="16" t="s">
        <v>300</v>
      </c>
      <c r="B187" s="16" t="s">
        <v>301</v>
      </c>
      <c r="C187" s="16" t="s">
        <v>302</v>
      </c>
      <c r="D187" s="16" t="s">
        <v>303</v>
      </c>
      <c r="E187" s="16" t="s">
        <v>303</v>
      </c>
      <c r="F187" s="16" t="s">
        <v>30</v>
      </c>
      <c r="G187" s="16" t="s">
        <v>304</v>
      </c>
      <c r="H187" s="46" t="s">
        <v>32</v>
      </c>
      <c r="I187" s="17">
        <v>543867</v>
      </c>
      <c r="J187" s="23">
        <v>648963</v>
      </c>
      <c r="K187" s="17">
        <v>650000</v>
      </c>
      <c r="L187" s="17">
        <v>650000</v>
      </c>
      <c r="M187" s="17">
        <v>650000</v>
      </c>
      <c r="N187" s="17">
        <v>650000</v>
      </c>
      <c r="O187" s="17">
        <v>650000</v>
      </c>
      <c r="P187" s="17"/>
      <c r="Q187" s="17">
        <f t="shared" si="2"/>
        <v>2600000</v>
      </c>
      <c r="R187" s="17" t="s">
        <v>265</v>
      </c>
      <c r="S187" s="18" t="s">
        <v>321</v>
      </c>
    </row>
    <row r="188" spans="1:19" s="48" customFormat="1" ht="43.5" hidden="1" x14ac:dyDescent="0.35">
      <c r="A188" s="16" t="s">
        <v>300</v>
      </c>
      <c r="B188" s="16" t="s">
        <v>301</v>
      </c>
      <c r="C188" s="16" t="s">
        <v>302</v>
      </c>
      <c r="D188" s="16" t="s">
        <v>303</v>
      </c>
      <c r="E188" s="16" t="s">
        <v>303</v>
      </c>
      <c r="F188" s="16" t="s">
        <v>55</v>
      </c>
      <c r="G188" s="16" t="s">
        <v>304</v>
      </c>
      <c r="H188" s="46" t="s">
        <v>32</v>
      </c>
      <c r="I188" s="17">
        <v>119923</v>
      </c>
      <c r="J188" s="23">
        <v>160500</v>
      </c>
      <c r="K188" s="17">
        <v>150000</v>
      </c>
      <c r="L188" s="17">
        <v>150000</v>
      </c>
      <c r="M188" s="17">
        <v>150000</v>
      </c>
      <c r="N188" s="17">
        <v>150000</v>
      </c>
      <c r="O188" s="17">
        <v>150000</v>
      </c>
      <c r="P188" s="17"/>
      <c r="Q188" s="17">
        <f t="shared" si="2"/>
        <v>600000</v>
      </c>
      <c r="R188" s="17" t="s">
        <v>265</v>
      </c>
      <c r="S188" s="18" t="s">
        <v>322</v>
      </c>
    </row>
    <row r="189" spans="1:19" s="48" customFormat="1" ht="43.5" hidden="1" x14ac:dyDescent="0.35">
      <c r="A189" s="16" t="s">
        <v>300</v>
      </c>
      <c r="B189" s="16" t="s">
        <v>301</v>
      </c>
      <c r="C189" s="16" t="s">
        <v>302</v>
      </c>
      <c r="D189" s="16" t="s">
        <v>303</v>
      </c>
      <c r="E189" s="16" t="s">
        <v>28</v>
      </c>
      <c r="F189" s="16" t="s">
        <v>30</v>
      </c>
      <c r="G189" s="16" t="s">
        <v>304</v>
      </c>
      <c r="H189" s="46" t="s">
        <v>35</v>
      </c>
      <c r="I189" s="17">
        <v>250000</v>
      </c>
      <c r="J189" s="23">
        <v>388589</v>
      </c>
      <c r="K189" s="17">
        <v>300000</v>
      </c>
      <c r="L189" s="17">
        <v>300000</v>
      </c>
      <c r="M189" s="17">
        <v>300000</v>
      </c>
      <c r="N189" s="17">
        <v>300000</v>
      </c>
      <c r="O189" s="17">
        <v>300000</v>
      </c>
      <c r="P189" s="17"/>
      <c r="Q189" s="17">
        <f t="shared" si="2"/>
        <v>1200000</v>
      </c>
      <c r="R189" s="17" t="s">
        <v>265</v>
      </c>
      <c r="S189" s="18" t="s">
        <v>323</v>
      </c>
    </row>
    <row r="190" spans="1:19" s="48" customFormat="1" ht="43.5" hidden="1" x14ac:dyDescent="0.35">
      <c r="A190" s="16" t="s">
        <v>300</v>
      </c>
      <c r="B190" s="16" t="s">
        <v>301</v>
      </c>
      <c r="C190" s="16" t="s">
        <v>302</v>
      </c>
      <c r="D190" s="16" t="s">
        <v>303</v>
      </c>
      <c r="E190" s="16" t="s">
        <v>28</v>
      </c>
      <c r="F190" s="16" t="s">
        <v>30</v>
      </c>
      <c r="G190" s="16" t="s">
        <v>304</v>
      </c>
      <c r="H190" s="46" t="s">
        <v>35</v>
      </c>
      <c r="I190" s="17">
        <v>0</v>
      </c>
      <c r="J190" s="23">
        <v>20750</v>
      </c>
      <c r="K190" s="17">
        <v>20000</v>
      </c>
      <c r="L190" s="17">
        <v>20000</v>
      </c>
      <c r="M190" s="17">
        <v>20000</v>
      </c>
      <c r="N190" s="17">
        <v>20000</v>
      </c>
      <c r="O190" s="17">
        <v>20000</v>
      </c>
      <c r="P190" s="17"/>
      <c r="Q190" s="17">
        <f t="shared" si="2"/>
        <v>80000</v>
      </c>
      <c r="R190" s="17" t="s">
        <v>265</v>
      </c>
      <c r="S190" s="18" t="s">
        <v>324</v>
      </c>
    </row>
    <row r="191" spans="1:19" s="48" customFormat="1" ht="43.5" hidden="1" x14ac:dyDescent="0.35">
      <c r="A191" s="16" t="s">
        <v>300</v>
      </c>
      <c r="B191" s="16" t="s">
        <v>301</v>
      </c>
      <c r="C191" s="16" t="s">
        <v>325</v>
      </c>
      <c r="D191" s="16" t="s">
        <v>303</v>
      </c>
      <c r="E191" s="16" t="s">
        <v>303</v>
      </c>
      <c r="F191" s="16" t="s">
        <v>30</v>
      </c>
      <c r="G191" s="16" t="s">
        <v>304</v>
      </c>
      <c r="H191" s="16" t="s">
        <v>32</v>
      </c>
      <c r="I191" s="17">
        <v>280590</v>
      </c>
      <c r="J191" s="23">
        <v>418407</v>
      </c>
      <c r="K191" s="17">
        <v>400000</v>
      </c>
      <c r="L191" s="17">
        <v>400000</v>
      </c>
      <c r="M191" s="17">
        <v>400000</v>
      </c>
      <c r="N191" s="17">
        <v>400000</v>
      </c>
      <c r="O191" s="17">
        <v>400000</v>
      </c>
      <c r="P191" s="17"/>
      <c r="Q191" s="17">
        <f t="shared" si="2"/>
        <v>1600000</v>
      </c>
      <c r="R191" s="17" t="s">
        <v>265</v>
      </c>
      <c r="S191" s="18" t="s">
        <v>326</v>
      </c>
    </row>
    <row r="192" spans="1:19" s="48" customFormat="1" ht="43.5" hidden="1" x14ac:dyDescent="0.35">
      <c r="A192" s="16" t="s">
        <v>300</v>
      </c>
      <c r="B192" s="16" t="s">
        <v>301</v>
      </c>
      <c r="C192" s="16" t="s">
        <v>302</v>
      </c>
      <c r="D192" s="16" t="s">
        <v>303</v>
      </c>
      <c r="E192" s="16" t="s">
        <v>303</v>
      </c>
      <c r="F192" s="16" t="s">
        <v>30</v>
      </c>
      <c r="G192" s="16" t="s">
        <v>304</v>
      </c>
      <c r="H192" s="16" t="s">
        <v>32</v>
      </c>
      <c r="I192" s="17">
        <v>494110</v>
      </c>
      <c r="J192" s="23">
        <v>317101</v>
      </c>
      <c r="K192" s="17">
        <v>500000</v>
      </c>
      <c r="L192" s="17">
        <v>500000</v>
      </c>
      <c r="M192" s="17">
        <v>500000</v>
      </c>
      <c r="N192" s="17">
        <v>500000</v>
      </c>
      <c r="O192" s="17">
        <v>500000</v>
      </c>
      <c r="P192" s="17"/>
      <c r="Q192" s="17">
        <f t="shared" si="2"/>
        <v>2000000</v>
      </c>
      <c r="R192" s="17" t="s">
        <v>261</v>
      </c>
      <c r="S192" s="18" t="s">
        <v>327</v>
      </c>
    </row>
    <row r="193" spans="1:19" s="48" customFormat="1" ht="43.5" hidden="1" x14ac:dyDescent="0.35">
      <c r="A193" s="16" t="s">
        <v>300</v>
      </c>
      <c r="B193" s="16" t="s">
        <v>301</v>
      </c>
      <c r="C193" s="16" t="s">
        <v>302</v>
      </c>
      <c r="D193" s="16" t="s">
        <v>303</v>
      </c>
      <c r="E193" s="16" t="s">
        <v>28</v>
      </c>
      <c r="F193" s="16" t="s">
        <v>30</v>
      </c>
      <c r="G193" s="16" t="s">
        <v>304</v>
      </c>
      <c r="H193" s="16" t="s">
        <v>35</v>
      </c>
      <c r="I193" s="17">
        <v>0</v>
      </c>
      <c r="J193" s="23">
        <v>219700</v>
      </c>
      <c r="K193" s="17">
        <v>200000</v>
      </c>
      <c r="L193" s="17">
        <v>200000</v>
      </c>
      <c r="M193" s="17">
        <v>200000</v>
      </c>
      <c r="N193" s="17">
        <v>200000</v>
      </c>
      <c r="O193" s="17">
        <v>200000</v>
      </c>
      <c r="P193" s="17"/>
      <c r="Q193" s="17">
        <f t="shared" si="2"/>
        <v>800000</v>
      </c>
      <c r="R193" s="17" t="s">
        <v>261</v>
      </c>
      <c r="S193" s="18" t="s">
        <v>30</v>
      </c>
    </row>
    <row r="194" spans="1:19" s="48" customFormat="1" ht="43.5" hidden="1" x14ac:dyDescent="0.35">
      <c r="A194" s="16" t="s">
        <v>300</v>
      </c>
      <c r="B194" s="16" t="s">
        <v>301</v>
      </c>
      <c r="C194" s="16" t="s">
        <v>302</v>
      </c>
      <c r="D194" s="16" t="s">
        <v>303</v>
      </c>
      <c r="E194" s="16" t="s">
        <v>303</v>
      </c>
      <c r="F194" s="16" t="s">
        <v>30</v>
      </c>
      <c r="G194" s="16" t="s">
        <v>304</v>
      </c>
      <c r="H194" s="16" t="s">
        <v>32</v>
      </c>
      <c r="I194" s="17">
        <v>0</v>
      </c>
      <c r="J194" s="23">
        <v>399600</v>
      </c>
      <c r="K194" s="17">
        <v>400000</v>
      </c>
      <c r="L194" s="17">
        <v>400000</v>
      </c>
      <c r="M194" s="17">
        <v>400000</v>
      </c>
      <c r="N194" s="17">
        <v>400000</v>
      </c>
      <c r="O194" s="17">
        <v>400000</v>
      </c>
      <c r="P194" s="17"/>
      <c r="Q194" s="17">
        <f t="shared" si="2"/>
        <v>1600000</v>
      </c>
      <c r="R194" s="17" t="s">
        <v>305</v>
      </c>
      <c r="S194" s="18" t="s">
        <v>328</v>
      </c>
    </row>
    <row r="195" spans="1:19" ht="145" hidden="1" x14ac:dyDescent="0.35">
      <c r="A195" s="88" t="s">
        <v>329</v>
      </c>
      <c r="B195" s="88" t="s">
        <v>112</v>
      </c>
      <c r="C195" s="88" t="s">
        <v>330</v>
      </c>
      <c r="D195" s="88" t="s">
        <v>331</v>
      </c>
      <c r="E195" s="88" t="s">
        <v>332</v>
      </c>
      <c r="F195" s="88" t="s">
        <v>30</v>
      </c>
      <c r="G195" s="88" t="s">
        <v>333</v>
      </c>
      <c r="H195" s="88" t="s">
        <v>32</v>
      </c>
      <c r="I195" s="28">
        <v>108280</v>
      </c>
      <c r="J195" s="93">
        <v>0</v>
      </c>
      <c r="K195" s="93">
        <v>145000</v>
      </c>
      <c r="L195" s="93">
        <v>0</v>
      </c>
      <c r="M195" s="93">
        <v>0</v>
      </c>
      <c r="N195" s="93">
        <v>0</v>
      </c>
      <c r="O195" s="93">
        <v>0</v>
      </c>
      <c r="P195" s="93"/>
      <c r="Q195" s="17">
        <f t="shared" si="2"/>
        <v>0</v>
      </c>
      <c r="R195" s="28" t="str">
        <f>[1]Leht1!T2</f>
        <v>11. Poliitilised ja sotsiaalsed süsteemid, struktuurid ja protsessid</v>
      </c>
      <c r="S195" s="19" t="s">
        <v>334</v>
      </c>
    </row>
    <row r="196" spans="1:19" ht="72.5" hidden="1" x14ac:dyDescent="0.35">
      <c r="A196" s="88" t="s">
        <v>329</v>
      </c>
      <c r="B196" s="88" t="s">
        <v>112</v>
      </c>
      <c r="C196" s="88" t="s">
        <v>330</v>
      </c>
      <c r="D196" s="88" t="s">
        <v>331</v>
      </c>
      <c r="E196" s="88" t="s">
        <v>335</v>
      </c>
      <c r="F196" s="88" t="s">
        <v>30</v>
      </c>
      <c r="G196" s="88" t="s">
        <v>336</v>
      </c>
      <c r="H196" s="88" t="s">
        <v>35</v>
      </c>
      <c r="I196" s="28">
        <v>49280</v>
      </c>
      <c r="J196" s="93">
        <v>65700</v>
      </c>
      <c r="K196" s="93">
        <v>65200</v>
      </c>
      <c r="L196" s="93">
        <v>0</v>
      </c>
      <c r="M196" s="93">
        <v>0</v>
      </c>
      <c r="N196" s="93">
        <v>0</v>
      </c>
      <c r="O196" s="93">
        <v>0</v>
      </c>
      <c r="P196" s="93"/>
      <c r="Q196" s="17">
        <f t="shared" si="2"/>
        <v>0</v>
      </c>
      <c r="R196" s="28" t="str">
        <f>[1]Leht1!T3</f>
        <v>11. Poliitilised ja sotsiaalsed süsteemid, struktuurid ja protsessid</v>
      </c>
      <c r="S196" s="19" t="s">
        <v>337</v>
      </c>
    </row>
    <row r="197" spans="1:19" ht="246.5" hidden="1" x14ac:dyDescent="0.35">
      <c r="A197" s="88" t="s">
        <v>329</v>
      </c>
      <c r="B197" s="88" t="s">
        <v>112</v>
      </c>
      <c r="C197" s="88" t="s">
        <v>338</v>
      </c>
      <c r="D197" s="88" t="s">
        <v>331</v>
      </c>
      <c r="E197" s="88" t="s">
        <v>339</v>
      </c>
      <c r="F197" s="88" t="s">
        <v>30</v>
      </c>
      <c r="G197" s="88" t="s">
        <v>340</v>
      </c>
      <c r="H197" s="88" t="s">
        <v>32</v>
      </c>
      <c r="I197" s="28">
        <v>43875.199999999997</v>
      </c>
      <c r="J197" s="93">
        <v>15192</v>
      </c>
      <c r="K197" s="93">
        <v>230733</v>
      </c>
      <c r="L197" s="93">
        <v>0</v>
      </c>
      <c r="M197" s="93">
        <v>0</v>
      </c>
      <c r="N197" s="93">
        <v>0</v>
      </c>
      <c r="O197" s="93">
        <v>0</v>
      </c>
      <c r="P197" s="93"/>
      <c r="Q197" s="17">
        <f t="shared" ref="Q197:Q260" si="3">SUM(L197:P197)</f>
        <v>0</v>
      </c>
      <c r="R197" s="28" t="str">
        <f>[1]Leht1!T4</f>
        <v>11. Poliitilised ja sotsiaalsed süsteemid, struktuurid ja protsessid; 9. Haridus</v>
      </c>
      <c r="S197" s="19" t="s">
        <v>341</v>
      </c>
    </row>
    <row r="198" spans="1:19" ht="72.5" hidden="1" x14ac:dyDescent="0.35">
      <c r="A198" s="88" t="s">
        <v>329</v>
      </c>
      <c r="B198" s="88" t="s">
        <v>112</v>
      </c>
      <c r="C198" s="88" t="s">
        <v>338</v>
      </c>
      <c r="D198" s="88" t="s">
        <v>331</v>
      </c>
      <c r="E198" s="88" t="s">
        <v>342</v>
      </c>
      <c r="F198" s="88" t="s">
        <v>30</v>
      </c>
      <c r="G198" s="88" t="s">
        <v>336</v>
      </c>
      <c r="H198" s="88" t="s">
        <v>35</v>
      </c>
      <c r="I198" s="28">
        <v>4901</v>
      </c>
      <c r="J198" s="93">
        <v>0</v>
      </c>
      <c r="K198" s="93">
        <v>20800</v>
      </c>
      <c r="L198" s="93">
        <v>0</v>
      </c>
      <c r="M198" s="93">
        <v>0</v>
      </c>
      <c r="N198" s="93">
        <v>0</v>
      </c>
      <c r="O198" s="93">
        <v>0</v>
      </c>
      <c r="P198" s="93"/>
      <c r="Q198" s="17">
        <f t="shared" si="3"/>
        <v>0</v>
      </c>
      <c r="R198" s="28" t="str">
        <f>[1]Leht1!T5</f>
        <v>11. Poliitilised ja sotsiaalsed süsteemid, struktuurid ja protsessid</v>
      </c>
      <c r="S198" s="19" t="s">
        <v>337</v>
      </c>
    </row>
    <row r="199" spans="1:19" ht="145" hidden="1" x14ac:dyDescent="0.35">
      <c r="A199" s="88" t="s">
        <v>329</v>
      </c>
      <c r="B199" s="88" t="s">
        <v>112</v>
      </c>
      <c r="C199" s="88" t="s">
        <v>343</v>
      </c>
      <c r="D199" s="88" t="s">
        <v>331</v>
      </c>
      <c r="E199" s="88" t="s">
        <v>332</v>
      </c>
      <c r="F199" s="88" t="s">
        <v>30</v>
      </c>
      <c r="G199" s="88" t="s">
        <v>333</v>
      </c>
      <c r="H199" s="88" t="s">
        <v>32</v>
      </c>
      <c r="I199" s="28">
        <v>5880</v>
      </c>
      <c r="J199" s="93">
        <v>54600</v>
      </c>
      <c r="K199" s="93">
        <v>123300</v>
      </c>
      <c r="L199" s="93">
        <v>0</v>
      </c>
      <c r="M199" s="93">
        <v>0</v>
      </c>
      <c r="N199" s="93">
        <v>0</v>
      </c>
      <c r="O199" s="93">
        <v>0</v>
      </c>
      <c r="P199" s="93"/>
      <c r="Q199" s="17">
        <f t="shared" si="3"/>
        <v>0</v>
      </c>
      <c r="R199" s="28" t="str">
        <f>[1]Leht1!T6</f>
        <v>11. Poliitilised ja sotsiaalsed süsteemid, struktuurid ja protsessid</v>
      </c>
      <c r="S199" s="19" t="s">
        <v>344</v>
      </c>
    </row>
    <row r="200" spans="1:19" ht="174" hidden="1" x14ac:dyDescent="0.35">
      <c r="A200" s="88" t="s">
        <v>329</v>
      </c>
      <c r="B200" s="88" t="s">
        <v>112</v>
      </c>
      <c r="C200" s="88" t="s">
        <v>343</v>
      </c>
      <c r="D200" s="88" t="s">
        <v>331</v>
      </c>
      <c r="E200" s="88" t="s">
        <v>332</v>
      </c>
      <c r="F200" s="88" t="s">
        <v>30</v>
      </c>
      <c r="G200" s="88" t="s">
        <v>333</v>
      </c>
      <c r="H200" s="88" t="s">
        <v>32</v>
      </c>
      <c r="I200" s="28"/>
      <c r="J200" s="93">
        <v>0</v>
      </c>
      <c r="K200" s="93">
        <v>72727</v>
      </c>
      <c r="L200" s="93">
        <v>72727</v>
      </c>
      <c r="M200" s="93">
        <v>0</v>
      </c>
      <c r="N200" s="93">
        <v>0</v>
      </c>
      <c r="O200" s="93">
        <v>0</v>
      </c>
      <c r="P200" s="93"/>
      <c r="Q200" s="17">
        <f t="shared" si="3"/>
        <v>72727</v>
      </c>
      <c r="R200" s="28" t="str">
        <f>[1]Leht1!T7</f>
        <v>11. Poliitilised ja sotsiaalsed süsteemid, struktuurid ja protsessid</v>
      </c>
      <c r="S200" s="19" t="s">
        <v>345</v>
      </c>
    </row>
    <row r="201" spans="1:19" ht="87" hidden="1" x14ac:dyDescent="0.35">
      <c r="A201" s="88" t="s">
        <v>329</v>
      </c>
      <c r="B201" s="88" t="s">
        <v>112</v>
      </c>
      <c r="C201" s="88" t="s">
        <v>343</v>
      </c>
      <c r="D201" s="88" t="s">
        <v>331</v>
      </c>
      <c r="E201" s="88" t="s">
        <v>335</v>
      </c>
      <c r="F201" s="88" t="s">
        <v>30</v>
      </c>
      <c r="G201" s="88" t="s">
        <v>336</v>
      </c>
      <c r="H201" s="88" t="s">
        <v>35</v>
      </c>
      <c r="I201" s="28">
        <v>23194.400000000001</v>
      </c>
      <c r="J201" s="93">
        <v>12498</v>
      </c>
      <c r="K201" s="93">
        <v>0</v>
      </c>
      <c r="L201" s="93">
        <v>0</v>
      </c>
      <c r="M201" s="93">
        <v>0</v>
      </c>
      <c r="N201" s="93">
        <v>0</v>
      </c>
      <c r="O201" s="93">
        <v>0</v>
      </c>
      <c r="P201" s="93"/>
      <c r="Q201" s="17">
        <f t="shared" si="3"/>
        <v>0</v>
      </c>
      <c r="R201" s="28" t="str">
        <f>[1]Leht1!T8</f>
        <v>11. Poliitilised ja sotsiaalsed süsteemid, struktuurid ja protsessid</v>
      </c>
      <c r="S201" s="19" t="s">
        <v>346</v>
      </c>
    </row>
    <row r="202" spans="1:19" ht="130.5" hidden="1" x14ac:dyDescent="0.35">
      <c r="A202" s="88" t="s">
        <v>329</v>
      </c>
      <c r="B202" s="88" t="s">
        <v>112</v>
      </c>
      <c r="C202" s="88" t="s">
        <v>347</v>
      </c>
      <c r="D202" s="88" t="s">
        <v>331</v>
      </c>
      <c r="E202" s="88" t="s">
        <v>332</v>
      </c>
      <c r="F202" s="88" t="s">
        <v>30</v>
      </c>
      <c r="G202" s="88" t="s">
        <v>333</v>
      </c>
      <c r="H202" s="88" t="s">
        <v>32</v>
      </c>
      <c r="I202" s="28">
        <v>19923.260000000002</v>
      </c>
      <c r="J202" s="93">
        <v>94100</v>
      </c>
      <c r="K202" s="93">
        <v>23600</v>
      </c>
      <c r="L202" s="93">
        <v>0</v>
      </c>
      <c r="M202" s="93">
        <v>0</v>
      </c>
      <c r="N202" s="93">
        <v>0</v>
      </c>
      <c r="O202" s="93">
        <v>0</v>
      </c>
      <c r="P202" s="93"/>
      <c r="Q202" s="17">
        <f t="shared" si="3"/>
        <v>0</v>
      </c>
      <c r="R202" s="28" t="str">
        <f>[1]Leht1!T9</f>
        <v>4. Transport, telekommunikatsioon ja teised infrastruktuurid; 11. Poliitilised ja sotsiaalsed süsteemid, struktuurid ja protsessid</v>
      </c>
      <c r="S202" s="19" t="s">
        <v>348</v>
      </c>
    </row>
    <row r="203" spans="1:19" ht="232" hidden="1" x14ac:dyDescent="0.35">
      <c r="A203" s="88" t="s">
        <v>329</v>
      </c>
      <c r="B203" s="88" t="s">
        <v>112</v>
      </c>
      <c r="C203" s="88" t="s">
        <v>347</v>
      </c>
      <c r="D203" s="88" t="s">
        <v>331</v>
      </c>
      <c r="E203" s="88" t="s">
        <v>332</v>
      </c>
      <c r="F203" s="88" t="s">
        <v>30</v>
      </c>
      <c r="G203" s="88" t="s">
        <v>333</v>
      </c>
      <c r="H203" s="88" t="s">
        <v>32</v>
      </c>
      <c r="I203" s="28"/>
      <c r="J203" s="93">
        <v>0</v>
      </c>
      <c r="K203" s="93">
        <v>-109500</v>
      </c>
      <c r="L203" s="93">
        <v>-136350</v>
      </c>
      <c r="M203" s="93">
        <v>-136350</v>
      </c>
      <c r="N203" s="93">
        <v>-136350</v>
      </c>
      <c r="O203" s="93">
        <v>-136350</v>
      </c>
      <c r="P203" s="93"/>
      <c r="Q203" s="17">
        <f t="shared" si="3"/>
        <v>-545400</v>
      </c>
      <c r="R203" s="28">
        <f>[1]Leht1!T10</f>
        <v>0</v>
      </c>
      <c r="S203" s="19" t="s">
        <v>349</v>
      </c>
    </row>
    <row r="204" spans="1:19" ht="232" hidden="1" x14ac:dyDescent="0.35">
      <c r="A204" s="88" t="s">
        <v>329</v>
      </c>
      <c r="B204" s="88" t="s">
        <v>112</v>
      </c>
      <c r="C204" s="88" t="s">
        <v>347</v>
      </c>
      <c r="D204" s="88" t="s">
        <v>331</v>
      </c>
      <c r="E204" s="88" t="s">
        <v>332</v>
      </c>
      <c r="F204" s="88" t="s">
        <v>30</v>
      </c>
      <c r="G204" s="88" t="s">
        <v>333</v>
      </c>
      <c r="H204" s="88" t="s">
        <v>32</v>
      </c>
      <c r="I204" s="28"/>
      <c r="J204" s="93">
        <v>0</v>
      </c>
      <c r="K204" s="93">
        <v>109500</v>
      </c>
      <c r="L204" s="93">
        <v>136350</v>
      </c>
      <c r="M204" s="93">
        <v>136350</v>
      </c>
      <c r="N204" s="93">
        <v>136350</v>
      </c>
      <c r="O204" s="93">
        <v>136350</v>
      </c>
      <c r="P204" s="93"/>
      <c r="Q204" s="17">
        <f t="shared" si="3"/>
        <v>545400</v>
      </c>
      <c r="R204" s="28">
        <f>[1]Leht1!T11</f>
        <v>0</v>
      </c>
      <c r="S204" s="19" t="s">
        <v>349</v>
      </c>
    </row>
    <row r="205" spans="1:19" ht="101.5" hidden="1" x14ac:dyDescent="0.35">
      <c r="A205" s="88" t="s">
        <v>329</v>
      </c>
      <c r="B205" s="88" t="s">
        <v>112</v>
      </c>
      <c r="C205" s="88" t="s">
        <v>350</v>
      </c>
      <c r="D205" s="88" t="s">
        <v>331</v>
      </c>
      <c r="E205" s="88" t="s">
        <v>335</v>
      </c>
      <c r="F205" s="88" t="s">
        <v>30</v>
      </c>
      <c r="G205" s="88" t="s">
        <v>336</v>
      </c>
      <c r="H205" s="88" t="s">
        <v>35</v>
      </c>
      <c r="I205" s="28">
        <v>69165</v>
      </c>
      <c r="J205" s="93">
        <v>36603</v>
      </c>
      <c r="K205" s="93">
        <v>31283</v>
      </c>
      <c r="L205" s="93">
        <v>0</v>
      </c>
      <c r="M205" s="93">
        <v>0</v>
      </c>
      <c r="N205" s="93">
        <v>0</v>
      </c>
      <c r="O205" s="93">
        <v>0</v>
      </c>
      <c r="P205" s="93"/>
      <c r="Q205" s="17">
        <f t="shared" si="3"/>
        <v>0</v>
      </c>
      <c r="R205" s="28" t="str">
        <f>[1]Leht1!T12</f>
        <v>4. Transport, telekommunikatsioon ja teised infrastruktuurid; 11. Poliitilised ja sotsiaalsed süsteemid, struktuurid ja protsessid</v>
      </c>
      <c r="S205" s="19" t="s">
        <v>351</v>
      </c>
    </row>
    <row r="206" spans="1:19" ht="87" hidden="1" x14ac:dyDescent="0.35">
      <c r="A206" s="88" t="s">
        <v>329</v>
      </c>
      <c r="B206" s="88" t="s">
        <v>112</v>
      </c>
      <c r="C206" s="88" t="s">
        <v>352</v>
      </c>
      <c r="D206" s="88" t="s">
        <v>331</v>
      </c>
      <c r="E206" s="88" t="s">
        <v>353</v>
      </c>
      <c r="F206" s="88" t="s">
        <v>30</v>
      </c>
      <c r="G206" s="88" t="s">
        <v>354</v>
      </c>
      <c r="H206" s="88" t="s">
        <v>32</v>
      </c>
      <c r="I206" s="28"/>
      <c r="J206" s="93">
        <v>0</v>
      </c>
      <c r="K206" s="93">
        <v>15362</v>
      </c>
      <c r="L206" s="93">
        <v>10000</v>
      </c>
      <c r="M206" s="93">
        <v>10000</v>
      </c>
      <c r="N206" s="93">
        <v>10000</v>
      </c>
      <c r="O206" s="93">
        <v>10000</v>
      </c>
      <c r="P206" s="93"/>
      <c r="Q206" s="17">
        <f t="shared" si="3"/>
        <v>40000</v>
      </c>
      <c r="R206" s="28" t="str">
        <f>[1]Leht1!T13</f>
        <v>11. Poliitilised ja sotsiaalsed süsteemid, struktuurid ja protsessid</v>
      </c>
      <c r="S206" s="19" t="s">
        <v>355</v>
      </c>
    </row>
    <row r="207" spans="1:19" ht="94.5" hidden="1" customHeight="1" x14ac:dyDescent="0.35">
      <c r="A207" s="88" t="s">
        <v>329</v>
      </c>
      <c r="B207" s="88" t="s">
        <v>112</v>
      </c>
      <c r="C207" s="88" t="s">
        <v>352</v>
      </c>
      <c r="D207" s="88" t="s">
        <v>331</v>
      </c>
      <c r="E207" s="88" t="s">
        <v>356</v>
      </c>
      <c r="F207" s="88" t="s">
        <v>30</v>
      </c>
      <c r="G207" s="88" t="s">
        <v>357</v>
      </c>
      <c r="H207" s="88" t="s">
        <v>35</v>
      </c>
      <c r="I207" s="88">
        <v>7800</v>
      </c>
      <c r="J207" s="28">
        <v>33677</v>
      </c>
      <c r="K207" s="28">
        <v>88168</v>
      </c>
      <c r="L207" s="28">
        <v>79000</v>
      </c>
      <c r="M207" s="28">
        <v>79000</v>
      </c>
      <c r="N207" s="28">
        <v>79000</v>
      </c>
      <c r="O207" s="28">
        <v>79000</v>
      </c>
      <c r="P207" s="28"/>
      <c r="Q207" s="17">
        <f t="shared" si="3"/>
        <v>316000</v>
      </c>
      <c r="R207" s="28" t="str">
        <f>[1]Leht1!T14</f>
        <v>11. Poliitilised ja sotsiaalsed süsteemid, struktuurid ja protsessid</v>
      </c>
      <c r="S207" s="25" t="s">
        <v>358</v>
      </c>
    </row>
    <row r="208" spans="1:19" ht="409.5" hidden="1" customHeight="1" x14ac:dyDescent="0.35">
      <c r="A208" s="88" t="s">
        <v>329</v>
      </c>
      <c r="B208" s="88" t="s">
        <v>112</v>
      </c>
      <c r="C208" s="88" t="s">
        <v>359</v>
      </c>
      <c r="D208" s="88" t="s">
        <v>331</v>
      </c>
      <c r="E208" s="88" t="s">
        <v>332</v>
      </c>
      <c r="F208" s="88" t="s">
        <v>30</v>
      </c>
      <c r="G208" s="88" t="s">
        <v>333</v>
      </c>
      <c r="H208" s="88" t="s">
        <v>32</v>
      </c>
      <c r="I208" s="88"/>
      <c r="J208" s="93">
        <v>0</v>
      </c>
      <c r="K208" s="93">
        <v>0</v>
      </c>
      <c r="L208" s="28">
        <v>368650</v>
      </c>
      <c r="M208" s="28">
        <v>368650</v>
      </c>
      <c r="N208" s="28">
        <v>368650</v>
      </c>
      <c r="O208" s="28">
        <v>368650</v>
      </c>
      <c r="P208" s="28"/>
      <c r="Q208" s="17">
        <f t="shared" si="3"/>
        <v>1474600</v>
      </c>
      <c r="R208" s="28" t="str">
        <f>[1]Leht1!T15</f>
        <v>11. Poliitilised ja sotsiaalsed süsteemid, struktuurid ja protsessid; 9. Haridus</v>
      </c>
      <c r="S208" s="25" t="s">
        <v>360</v>
      </c>
    </row>
    <row r="209" spans="1:19" ht="203.25" hidden="1" customHeight="1" x14ac:dyDescent="0.35">
      <c r="A209" s="88" t="s">
        <v>329</v>
      </c>
      <c r="B209" s="88" t="s">
        <v>112</v>
      </c>
      <c r="C209" s="88" t="s">
        <v>361</v>
      </c>
      <c r="D209" s="88" t="s">
        <v>331</v>
      </c>
      <c r="E209" s="88" t="s">
        <v>362</v>
      </c>
      <c r="F209" s="88" t="s">
        <v>30</v>
      </c>
      <c r="G209" s="88" t="s">
        <v>336</v>
      </c>
      <c r="H209" s="88" t="s">
        <v>35</v>
      </c>
      <c r="I209" s="88"/>
      <c r="J209" s="93">
        <v>0</v>
      </c>
      <c r="K209" s="93">
        <v>0</v>
      </c>
      <c r="L209" s="28">
        <v>100000</v>
      </c>
      <c r="M209" s="28">
        <v>100000</v>
      </c>
      <c r="N209" s="28">
        <v>100000</v>
      </c>
      <c r="O209" s="28">
        <v>100000</v>
      </c>
      <c r="P209" s="28"/>
      <c r="Q209" s="17">
        <f t="shared" si="3"/>
        <v>400000</v>
      </c>
      <c r="R209" s="28" t="str">
        <f>[1]Leht1!T16</f>
        <v>11. Poliitilised ja sotsiaalsed süsteemid, struktuurid ja protsessid; 9. Haridus</v>
      </c>
      <c r="S209" s="25" t="s">
        <v>363</v>
      </c>
    </row>
    <row r="210" spans="1:19" ht="43.5" hidden="1" x14ac:dyDescent="0.35">
      <c r="A210" s="16" t="s">
        <v>364</v>
      </c>
      <c r="B210" s="16" t="s">
        <v>311</v>
      </c>
      <c r="C210" s="16" t="s">
        <v>365</v>
      </c>
      <c r="D210" s="16" t="s">
        <v>366</v>
      </c>
      <c r="E210" s="16" t="s">
        <v>367</v>
      </c>
      <c r="F210" s="16" t="s">
        <v>30</v>
      </c>
      <c r="G210" s="16" t="s">
        <v>368</v>
      </c>
      <c r="H210" s="19" t="s">
        <v>32</v>
      </c>
      <c r="I210" s="17">
        <v>1249538</v>
      </c>
      <c r="J210" s="17">
        <v>1249538</v>
      </c>
      <c r="K210" s="17">
        <v>1249538</v>
      </c>
      <c r="L210" s="17">
        <v>1249538</v>
      </c>
      <c r="M210" s="17">
        <v>1249538</v>
      </c>
      <c r="N210" s="17">
        <v>1249538</v>
      </c>
      <c r="O210" s="17">
        <v>1249538</v>
      </c>
      <c r="P210" s="17"/>
      <c r="Q210" s="17">
        <f t="shared" si="3"/>
        <v>4998152</v>
      </c>
      <c r="R210" s="17" t="s">
        <v>313</v>
      </c>
      <c r="S210" s="25" t="s">
        <v>369</v>
      </c>
    </row>
    <row r="211" spans="1:19" ht="58" hidden="1" x14ac:dyDescent="0.35">
      <c r="A211" s="16" t="s">
        <v>364</v>
      </c>
      <c r="B211" s="16" t="s">
        <v>311</v>
      </c>
      <c r="C211" s="16" t="s">
        <v>365</v>
      </c>
      <c r="D211" s="16" t="s">
        <v>370</v>
      </c>
      <c r="E211" s="16" t="s">
        <v>371</v>
      </c>
      <c r="F211" s="16" t="s">
        <v>30</v>
      </c>
      <c r="G211" s="16" t="s">
        <v>368</v>
      </c>
      <c r="H211" s="19" t="s">
        <v>35</v>
      </c>
      <c r="I211" s="17">
        <v>282800</v>
      </c>
      <c r="J211" s="17">
        <v>282800</v>
      </c>
      <c r="K211" s="17">
        <v>282800</v>
      </c>
      <c r="L211" s="17">
        <v>282800</v>
      </c>
      <c r="M211" s="17">
        <v>282800</v>
      </c>
      <c r="N211" s="17">
        <v>282800</v>
      </c>
      <c r="O211" s="17">
        <v>282800</v>
      </c>
      <c r="P211" s="17"/>
      <c r="Q211" s="17">
        <f t="shared" si="3"/>
        <v>1131200</v>
      </c>
      <c r="R211" s="17" t="s">
        <v>313</v>
      </c>
      <c r="S211" s="25"/>
    </row>
    <row r="212" spans="1:19" ht="43.5" hidden="1" x14ac:dyDescent="0.35">
      <c r="A212" s="16" t="s">
        <v>364</v>
      </c>
      <c r="B212" s="16" t="s">
        <v>311</v>
      </c>
      <c r="C212" s="16" t="s">
        <v>365</v>
      </c>
      <c r="D212" s="16" t="s">
        <v>372</v>
      </c>
      <c r="E212" s="16" t="s">
        <v>373</v>
      </c>
      <c r="F212" s="16" t="s">
        <v>30</v>
      </c>
      <c r="G212" s="16" t="s">
        <v>374</v>
      </c>
      <c r="H212" s="19" t="s">
        <v>32</v>
      </c>
      <c r="I212" s="17">
        <v>81475</v>
      </c>
      <c r="J212" s="17">
        <v>267850</v>
      </c>
      <c r="K212" s="17">
        <v>291970</v>
      </c>
      <c r="L212" s="17">
        <v>286970</v>
      </c>
      <c r="M212" s="17">
        <v>45980</v>
      </c>
      <c r="N212" s="17">
        <v>0</v>
      </c>
      <c r="O212" s="17">
        <v>0</v>
      </c>
      <c r="P212" s="17"/>
      <c r="Q212" s="17">
        <f t="shared" si="3"/>
        <v>332950</v>
      </c>
      <c r="R212" s="17" t="s">
        <v>313</v>
      </c>
      <c r="S212" s="25" t="s">
        <v>375</v>
      </c>
    </row>
    <row r="213" spans="1:19" ht="43.5" hidden="1" x14ac:dyDescent="0.35">
      <c r="A213" s="16" t="s">
        <v>364</v>
      </c>
      <c r="B213" s="16" t="s">
        <v>311</v>
      </c>
      <c r="C213" s="16" t="s">
        <v>365</v>
      </c>
      <c r="D213" s="16" t="s">
        <v>372</v>
      </c>
      <c r="E213" s="16" t="s">
        <v>373</v>
      </c>
      <c r="F213" s="16" t="s">
        <v>30</v>
      </c>
      <c r="G213" s="16" t="s">
        <v>374</v>
      </c>
      <c r="H213" s="19" t="s">
        <v>35</v>
      </c>
      <c r="I213" s="17">
        <v>0</v>
      </c>
      <c r="J213" s="17">
        <v>24600</v>
      </c>
      <c r="K213" s="17">
        <v>30000</v>
      </c>
      <c r="L213" s="17">
        <v>30000</v>
      </c>
      <c r="M213" s="17">
        <v>30000</v>
      </c>
      <c r="N213" s="17">
        <v>30000</v>
      </c>
      <c r="O213" s="17">
        <v>30000</v>
      </c>
      <c r="P213" s="17"/>
      <c r="Q213" s="17">
        <f t="shared" si="3"/>
        <v>120000</v>
      </c>
      <c r="R213" s="17" t="s">
        <v>313</v>
      </c>
      <c r="S213" s="25" t="s">
        <v>375</v>
      </c>
    </row>
    <row r="214" spans="1:19" ht="43.5" hidden="1" x14ac:dyDescent="0.35">
      <c r="A214" s="16" t="s">
        <v>364</v>
      </c>
      <c r="B214" s="16" t="s">
        <v>311</v>
      </c>
      <c r="C214" s="16" t="s">
        <v>365</v>
      </c>
      <c r="D214" s="16" t="s">
        <v>372</v>
      </c>
      <c r="E214" s="16" t="s">
        <v>373</v>
      </c>
      <c r="F214" s="16" t="s">
        <v>30</v>
      </c>
      <c r="G214" s="16" t="s">
        <v>374</v>
      </c>
      <c r="H214" s="19" t="s">
        <v>32</v>
      </c>
      <c r="I214" s="17">
        <v>0</v>
      </c>
      <c r="J214" s="17">
        <v>0</v>
      </c>
      <c r="K214" s="17">
        <v>59998</v>
      </c>
      <c r="L214" s="17">
        <v>10000</v>
      </c>
      <c r="M214" s="17">
        <v>0</v>
      </c>
      <c r="N214" s="17">
        <v>0</v>
      </c>
      <c r="O214" s="17">
        <v>0</v>
      </c>
      <c r="P214" s="17"/>
      <c r="Q214" s="17">
        <f t="shared" si="3"/>
        <v>10000</v>
      </c>
      <c r="R214" s="17" t="s">
        <v>313</v>
      </c>
      <c r="S214" s="25" t="s">
        <v>375</v>
      </c>
    </row>
    <row r="215" spans="1:19" ht="43.5" hidden="1" x14ac:dyDescent="0.35">
      <c r="A215" s="16" t="s">
        <v>364</v>
      </c>
      <c r="B215" s="16" t="s">
        <v>311</v>
      </c>
      <c r="C215" s="16" t="s">
        <v>365</v>
      </c>
      <c r="D215" s="16" t="s">
        <v>372</v>
      </c>
      <c r="E215" s="16" t="s">
        <v>373</v>
      </c>
      <c r="F215" s="16" t="s">
        <v>30</v>
      </c>
      <c r="G215" s="16" t="s">
        <v>374</v>
      </c>
      <c r="H215" s="19" t="s">
        <v>32</v>
      </c>
      <c r="I215" s="17">
        <v>0</v>
      </c>
      <c r="J215" s="17">
        <v>0</v>
      </c>
      <c r="K215" s="17">
        <v>455600</v>
      </c>
      <c r="L215" s="17">
        <v>500000</v>
      </c>
      <c r="M215" s="17">
        <v>500000</v>
      </c>
      <c r="N215" s="17">
        <v>505600</v>
      </c>
      <c r="O215" s="17">
        <v>0</v>
      </c>
      <c r="P215" s="17"/>
      <c r="Q215" s="17">
        <f t="shared" si="3"/>
        <v>1505600</v>
      </c>
      <c r="R215" s="17" t="s">
        <v>313</v>
      </c>
      <c r="S215" s="25" t="s">
        <v>376</v>
      </c>
    </row>
    <row r="216" spans="1:19" ht="43.5" hidden="1" x14ac:dyDescent="0.35">
      <c r="A216" s="16" t="s">
        <v>364</v>
      </c>
      <c r="B216" s="16" t="s">
        <v>311</v>
      </c>
      <c r="C216" s="16" t="s">
        <v>365</v>
      </c>
      <c r="D216" s="16" t="s">
        <v>372</v>
      </c>
      <c r="E216" s="16" t="s">
        <v>373</v>
      </c>
      <c r="F216" s="16" t="s">
        <v>30</v>
      </c>
      <c r="G216" s="16" t="s">
        <v>374</v>
      </c>
      <c r="H216" s="19" t="s">
        <v>32</v>
      </c>
      <c r="I216" s="17">
        <v>123064</v>
      </c>
      <c r="J216" s="17">
        <v>140383</v>
      </c>
      <c r="K216" s="17">
        <v>401832</v>
      </c>
      <c r="L216" s="17">
        <v>377000</v>
      </c>
      <c r="M216" s="17">
        <v>356000</v>
      </c>
      <c r="N216" s="17">
        <v>191646</v>
      </c>
      <c r="O216" s="17">
        <v>141000</v>
      </c>
      <c r="P216" s="17"/>
      <c r="Q216" s="17">
        <f t="shared" si="3"/>
        <v>1065646</v>
      </c>
      <c r="R216" s="17" t="s">
        <v>313</v>
      </c>
      <c r="S216" s="25" t="s">
        <v>377</v>
      </c>
    </row>
    <row r="217" spans="1:19" ht="43.5" hidden="1" x14ac:dyDescent="0.35">
      <c r="A217" s="16" t="s">
        <v>364</v>
      </c>
      <c r="B217" s="16" t="s">
        <v>311</v>
      </c>
      <c r="C217" s="16" t="s">
        <v>365</v>
      </c>
      <c r="D217" s="16" t="s">
        <v>372</v>
      </c>
      <c r="E217" s="16" t="s">
        <v>373</v>
      </c>
      <c r="F217" s="16" t="s">
        <v>287</v>
      </c>
      <c r="G217" s="16" t="s">
        <v>374</v>
      </c>
      <c r="H217" s="19" t="s">
        <v>32</v>
      </c>
      <c r="I217" s="17">
        <v>0</v>
      </c>
      <c r="J217" s="17">
        <v>0</v>
      </c>
      <c r="K217" s="17">
        <v>51840</v>
      </c>
      <c r="L217" s="17">
        <v>0</v>
      </c>
      <c r="M217" s="17">
        <v>0</v>
      </c>
      <c r="N217" s="17">
        <v>0</v>
      </c>
      <c r="O217" s="17">
        <v>0</v>
      </c>
      <c r="P217" s="17"/>
      <c r="Q217" s="17">
        <f t="shared" si="3"/>
        <v>0</v>
      </c>
      <c r="R217" s="17" t="s">
        <v>313</v>
      </c>
      <c r="S217" s="25"/>
    </row>
    <row r="218" spans="1:19" ht="43.5" hidden="1" x14ac:dyDescent="0.35">
      <c r="A218" s="16" t="s">
        <v>364</v>
      </c>
      <c r="B218" s="16" t="s">
        <v>311</v>
      </c>
      <c r="C218" s="16" t="s">
        <v>365</v>
      </c>
      <c r="D218" s="16" t="s">
        <v>372</v>
      </c>
      <c r="E218" s="16" t="s">
        <v>373</v>
      </c>
      <c r="F218" s="16" t="s">
        <v>30</v>
      </c>
      <c r="G218" s="16" t="s">
        <v>374</v>
      </c>
      <c r="H218" s="19" t="s">
        <v>35</v>
      </c>
      <c r="I218" s="17"/>
      <c r="J218" s="17">
        <v>22800</v>
      </c>
      <c r="K218" s="17">
        <v>75000</v>
      </c>
      <c r="L218" s="17">
        <v>70000</v>
      </c>
      <c r="M218" s="17">
        <v>10000</v>
      </c>
      <c r="N218" s="17">
        <v>10000</v>
      </c>
      <c r="O218" s="17">
        <v>10000</v>
      </c>
      <c r="P218" s="17"/>
      <c r="Q218" s="17">
        <f t="shared" si="3"/>
        <v>100000</v>
      </c>
      <c r="R218" s="17" t="s">
        <v>313</v>
      </c>
      <c r="S218" s="25" t="s">
        <v>375</v>
      </c>
    </row>
    <row r="219" spans="1:19" ht="43.5" hidden="1" x14ac:dyDescent="0.35">
      <c r="A219" s="16" t="s">
        <v>364</v>
      </c>
      <c r="B219" s="16" t="s">
        <v>311</v>
      </c>
      <c r="C219" s="16" t="s">
        <v>365</v>
      </c>
      <c r="D219" s="16" t="s">
        <v>372</v>
      </c>
      <c r="E219" s="16" t="s">
        <v>373</v>
      </c>
      <c r="F219" s="16" t="s">
        <v>30</v>
      </c>
      <c r="G219" s="16" t="s">
        <v>374</v>
      </c>
      <c r="H219" s="19" t="s">
        <v>32</v>
      </c>
      <c r="I219" s="17">
        <v>59836</v>
      </c>
      <c r="J219" s="17">
        <v>88458</v>
      </c>
      <c r="K219" s="17">
        <v>65000</v>
      </c>
      <c r="L219" s="17">
        <v>43000</v>
      </c>
      <c r="M219" s="17">
        <v>33000</v>
      </c>
      <c r="N219" s="17">
        <v>34000</v>
      </c>
      <c r="O219" s="17">
        <v>0</v>
      </c>
      <c r="P219" s="17"/>
      <c r="Q219" s="17">
        <f t="shared" si="3"/>
        <v>110000</v>
      </c>
      <c r="R219" s="17" t="s">
        <v>313</v>
      </c>
      <c r="S219" s="25" t="s">
        <v>375</v>
      </c>
    </row>
    <row r="220" spans="1:19" ht="43.5" hidden="1" x14ac:dyDescent="0.35">
      <c r="A220" s="16" t="s">
        <v>364</v>
      </c>
      <c r="B220" s="16" t="s">
        <v>311</v>
      </c>
      <c r="C220" s="16" t="s">
        <v>365</v>
      </c>
      <c r="D220" s="16" t="s">
        <v>372</v>
      </c>
      <c r="E220" s="16" t="s">
        <v>373</v>
      </c>
      <c r="F220" s="16" t="s">
        <v>30</v>
      </c>
      <c r="G220" s="16" t="s">
        <v>374</v>
      </c>
      <c r="H220" s="19" t="s">
        <v>35</v>
      </c>
      <c r="I220" s="17"/>
      <c r="J220" s="17">
        <v>0</v>
      </c>
      <c r="K220" s="17">
        <v>120000</v>
      </c>
      <c r="L220" s="17">
        <v>120000</v>
      </c>
      <c r="M220" s="17">
        <v>120000</v>
      </c>
      <c r="N220" s="17">
        <v>120000</v>
      </c>
      <c r="O220" s="17">
        <v>0</v>
      </c>
      <c r="P220" s="17"/>
      <c r="Q220" s="17">
        <f t="shared" si="3"/>
        <v>360000</v>
      </c>
      <c r="R220" s="17" t="s">
        <v>313</v>
      </c>
      <c r="S220" s="25" t="s">
        <v>375</v>
      </c>
    </row>
    <row r="221" spans="1:19" ht="43.5" hidden="1" x14ac:dyDescent="0.35">
      <c r="A221" s="16" t="s">
        <v>364</v>
      </c>
      <c r="B221" s="16" t="s">
        <v>311</v>
      </c>
      <c r="C221" s="16" t="s">
        <v>365</v>
      </c>
      <c r="D221" s="16" t="s">
        <v>372</v>
      </c>
      <c r="E221" s="16" t="s">
        <v>373</v>
      </c>
      <c r="F221" s="16" t="s">
        <v>30</v>
      </c>
      <c r="G221" s="16" t="s">
        <v>374</v>
      </c>
      <c r="H221" s="19" t="s">
        <v>32</v>
      </c>
      <c r="I221" s="17">
        <v>117219</v>
      </c>
      <c r="J221" s="17">
        <v>111291</v>
      </c>
      <c r="K221" s="17">
        <v>344800</v>
      </c>
      <c r="L221" s="17">
        <v>231800</v>
      </c>
      <c r="M221" s="17">
        <v>163000</v>
      </c>
      <c r="N221" s="17">
        <v>110000</v>
      </c>
      <c r="O221" s="17">
        <v>97000</v>
      </c>
      <c r="P221" s="17"/>
      <c r="Q221" s="17">
        <f t="shared" si="3"/>
        <v>601800</v>
      </c>
      <c r="R221" s="17" t="s">
        <v>313</v>
      </c>
      <c r="S221" s="25" t="s">
        <v>375</v>
      </c>
    </row>
    <row r="222" spans="1:19" ht="43.5" hidden="1" x14ac:dyDescent="0.35">
      <c r="A222" s="16" t="s">
        <v>364</v>
      </c>
      <c r="B222" s="16" t="s">
        <v>311</v>
      </c>
      <c r="C222" s="16" t="s">
        <v>365</v>
      </c>
      <c r="D222" s="16" t="s">
        <v>372</v>
      </c>
      <c r="E222" s="16" t="s">
        <v>373</v>
      </c>
      <c r="F222" s="16" t="s">
        <v>30</v>
      </c>
      <c r="G222" s="16" t="s">
        <v>374</v>
      </c>
      <c r="H222" s="19" t="s">
        <v>35</v>
      </c>
      <c r="I222" s="17"/>
      <c r="J222" s="17">
        <v>10093</v>
      </c>
      <c r="K222" s="17">
        <v>48004</v>
      </c>
      <c r="L222" s="17">
        <v>33004</v>
      </c>
      <c r="M222" s="17">
        <v>33004</v>
      </c>
      <c r="N222" s="17">
        <v>18000</v>
      </c>
      <c r="O222" s="17">
        <v>18000</v>
      </c>
      <c r="P222" s="17"/>
      <c r="Q222" s="17">
        <f t="shared" si="3"/>
        <v>102008</v>
      </c>
      <c r="R222" s="17" t="s">
        <v>313</v>
      </c>
      <c r="S222" s="25" t="s">
        <v>375</v>
      </c>
    </row>
    <row r="223" spans="1:19" ht="43.5" hidden="1" x14ac:dyDescent="0.35">
      <c r="A223" s="16" t="s">
        <v>364</v>
      </c>
      <c r="B223" s="16" t="s">
        <v>311</v>
      </c>
      <c r="C223" s="16" t="s">
        <v>365</v>
      </c>
      <c r="D223" s="16" t="s">
        <v>372</v>
      </c>
      <c r="E223" s="16" t="s">
        <v>373</v>
      </c>
      <c r="F223" s="16" t="s">
        <v>30</v>
      </c>
      <c r="G223" s="16" t="s">
        <v>374</v>
      </c>
      <c r="H223" s="19" t="s">
        <v>35</v>
      </c>
      <c r="I223" s="17"/>
      <c r="J223" s="17">
        <v>0</v>
      </c>
      <c r="K223" s="17">
        <v>30000</v>
      </c>
      <c r="L223" s="17">
        <v>40000</v>
      </c>
      <c r="M223" s="17">
        <v>0</v>
      </c>
      <c r="N223" s="17">
        <v>0</v>
      </c>
      <c r="O223" s="17">
        <v>0</v>
      </c>
      <c r="P223" s="17"/>
      <c r="Q223" s="17">
        <f t="shared" si="3"/>
        <v>40000</v>
      </c>
      <c r="R223" s="17" t="s">
        <v>313</v>
      </c>
      <c r="S223" s="25" t="s">
        <v>375</v>
      </c>
    </row>
    <row r="224" spans="1:19" ht="43.5" hidden="1" x14ac:dyDescent="0.35">
      <c r="A224" s="16" t="s">
        <v>364</v>
      </c>
      <c r="B224" s="16" t="s">
        <v>311</v>
      </c>
      <c r="C224" s="16" t="s">
        <v>365</v>
      </c>
      <c r="D224" s="16" t="s">
        <v>372</v>
      </c>
      <c r="E224" s="16" t="s">
        <v>373</v>
      </c>
      <c r="F224" s="16" t="s">
        <v>30</v>
      </c>
      <c r="G224" s="16" t="s">
        <v>374</v>
      </c>
      <c r="H224" s="19" t="s">
        <v>32</v>
      </c>
      <c r="I224" s="17">
        <v>11808</v>
      </c>
      <c r="J224" s="17">
        <v>38008</v>
      </c>
      <c r="K224" s="17">
        <v>0</v>
      </c>
      <c r="L224" s="17">
        <v>0</v>
      </c>
      <c r="M224" s="17">
        <v>0</v>
      </c>
      <c r="N224" s="17">
        <v>0</v>
      </c>
      <c r="O224" s="17"/>
      <c r="P224" s="17"/>
      <c r="Q224" s="17">
        <f t="shared" si="3"/>
        <v>0</v>
      </c>
      <c r="R224" s="17" t="s">
        <v>313</v>
      </c>
      <c r="S224" s="25" t="s">
        <v>375</v>
      </c>
    </row>
    <row r="225" spans="1:19" ht="43.5" hidden="1" x14ac:dyDescent="0.35">
      <c r="A225" s="16" t="s">
        <v>364</v>
      </c>
      <c r="B225" s="16" t="s">
        <v>311</v>
      </c>
      <c r="C225" s="16" t="s">
        <v>365</v>
      </c>
      <c r="D225" s="16" t="s">
        <v>372</v>
      </c>
      <c r="E225" s="16" t="s">
        <v>373</v>
      </c>
      <c r="F225" s="16" t="s">
        <v>30</v>
      </c>
      <c r="G225" s="16" t="s">
        <v>374</v>
      </c>
      <c r="H225" s="19" t="s">
        <v>32</v>
      </c>
      <c r="I225" s="17">
        <v>514052</v>
      </c>
      <c r="J225" s="17">
        <v>734355</v>
      </c>
      <c r="K225" s="17">
        <v>377360</v>
      </c>
      <c r="L225" s="17">
        <v>0</v>
      </c>
      <c r="M225" s="17">
        <v>57951</v>
      </c>
      <c r="N225" s="17">
        <v>66000</v>
      </c>
      <c r="O225" s="17">
        <v>64000</v>
      </c>
      <c r="P225" s="17"/>
      <c r="Q225" s="17">
        <f t="shared" si="3"/>
        <v>187951</v>
      </c>
      <c r="R225" s="17" t="s">
        <v>313</v>
      </c>
      <c r="S225" s="25" t="s">
        <v>377</v>
      </c>
    </row>
    <row r="226" spans="1:19" ht="43.5" hidden="1" x14ac:dyDescent="0.35">
      <c r="A226" s="16" t="s">
        <v>364</v>
      </c>
      <c r="B226" s="16" t="s">
        <v>311</v>
      </c>
      <c r="C226" s="16" t="s">
        <v>365</v>
      </c>
      <c r="D226" s="16" t="s">
        <v>372</v>
      </c>
      <c r="E226" s="16" t="s">
        <v>373</v>
      </c>
      <c r="F226" s="16" t="s">
        <v>30</v>
      </c>
      <c r="G226" s="16" t="s">
        <v>374</v>
      </c>
      <c r="H226" s="19" t="s">
        <v>35</v>
      </c>
      <c r="I226" s="17"/>
      <c r="J226" s="17">
        <v>4036</v>
      </c>
      <c r="K226" s="17">
        <v>343000</v>
      </c>
      <c r="L226" s="17">
        <v>466550</v>
      </c>
      <c r="M226" s="17">
        <v>303550</v>
      </c>
      <c r="N226" s="17">
        <v>75000</v>
      </c>
      <c r="O226" s="17">
        <v>0</v>
      </c>
      <c r="P226" s="17"/>
      <c r="Q226" s="17">
        <f t="shared" si="3"/>
        <v>845100</v>
      </c>
      <c r="R226" s="17" t="s">
        <v>313</v>
      </c>
      <c r="S226" s="25" t="s">
        <v>377</v>
      </c>
    </row>
    <row r="227" spans="1:19" ht="43.5" hidden="1" x14ac:dyDescent="0.35">
      <c r="A227" s="16" t="s">
        <v>364</v>
      </c>
      <c r="B227" s="16" t="s">
        <v>311</v>
      </c>
      <c r="C227" s="16" t="s">
        <v>365</v>
      </c>
      <c r="D227" s="16" t="s">
        <v>372</v>
      </c>
      <c r="E227" s="16" t="s">
        <v>373</v>
      </c>
      <c r="F227" s="16" t="s">
        <v>30</v>
      </c>
      <c r="G227" s="16" t="s">
        <v>374</v>
      </c>
      <c r="H227" s="19" t="s">
        <v>32</v>
      </c>
      <c r="I227" s="17">
        <v>13960</v>
      </c>
      <c r="J227" s="17">
        <v>13960</v>
      </c>
      <c r="K227" s="17">
        <v>20000</v>
      </c>
      <c r="L227" s="17">
        <v>20000</v>
      </c>
      <c r="M227" s="17">
        <v>20000</v>
      </c>
      <c r="N227" s="17">
        <v>20000</v>
      </c>
      <c r="O227" s="17">
        <v>0</v>
      </c>
      <c r="P227" s="17"/>
      <c r="Q227" s="17">
        <f t="shared" si="3"/>
        <v>60000</v>
      </c>
      <c r="R227" s="17" t="s">
        <v>313</v>
      </c>
      <c r="S227" s="25" t="s">
        <v>375</v>
      </c>
    </row>
    <row r="228" spans="1:19" ht="43.5" hidden="1" x14ac:dyDescent="0.35">
      <c r="A228" s="16" t="s">
        <v>364</v>
      </c>
      <c r="B228" s="16" t="s">
        <v>311</v>
      </c>
      <c r="C228" s="16" t="s">
        <v>365</v>
      </c>
      <c r="D228" s="16" t="s">
        <v>372</v>
      </c>
      <c r="E228" s="16" t="s">
        <v>373</v>
      </c>
      <c r="F228" s="16" t="s">
        <v>30</v>
      </c>
      <c r="G228" s="16" t="s">
        <v>374</v>
      </c>
      <c r="H228" s="19" t="s">
        <v>35</v>
      </c>
      <c r="I228" s="17"/>
      <c r="J228" s="17">
        <v>0</v>
      </c>
      <c r="K228" s="17">
        <v>0</v>
      </c>
      <c r="L228" s="17">
        <v>9400</v>
      </c>
      <c r="M228" s="17">
        <v>0</v>
      </c>
      <c r="N228" s="17">
        <v>0</v>
      </c>
      <c r="O228" s="17">
        <v>0</v>
      </c>
      <c r="P228" s="17"/>
      <c r="Q228" s="17">
        <f t="shared" si="3"/>
        <v>9400</v>
      </c>
      <c r="R228" s="17" t="s">
        <v>313</v>
      </c>
      <c r="S228" s="25" t="s">
        <v>375</v>
      </c>
    </row>
    <row r="229" spans="1:19" ht="43.5" hidden="1" x14ac:dyDescent="0.35">
      <c r="A229" s="16" t="s">
        <v>364</v>
      </c>
      <c r="B229" s="16" t="s">
        <v>311</v>
      </c>
      <c r="C229" s="16" t="s">
        <v>365</v>
      </c>
      <c r="D229" s="16" t="s">
        <v>372</v>
      </c>
      <c r="E229" s="16" t="s">
        <v>373</v>
      </c>
      <c r="F229" s="16" t="s">
        <v>30</v>
      </c>
      <c r="G229" s="16" t="s">
        <v>374</v>
      </c>
      <c r="H229" s="19" t="s">
        <v>32</v>
      </c>
      <c r="I229" s="17">
        <v>53865</v>
      </c>
      <c r="J229" s="17">
        <v>43870</v>
      </c>
      <c r="K229" s="17">
        <v>150600</v>
      </c>
      <c r="L229" s="17">
        <v>54600</v>
      </c>
      <c r="M229" s="17">
        <v>30000</v>
      </c>
      <c r="N229" s="17">
        <v>10008</v>
      </c>
      <c r="O229" s="17">
        <v>0</v>
      </c>
      <c r="P229" s="17"/>
      <c r="Q229" s="17">
        <f t="shared" si="3"/>
        <v>94608</v>
      </c>
      <c r="R229" s="17" t="s">
        <v>313</v>
      </c>
      <c r="S229" s="25" t="s">
        <v>375</v>
      </c>
    </row>
    <row r="230" spans="1:19" ht="43.5" hidden="1" x14ac:dyDescent="0.35">
      <c r="A230" s="16" t="s">
        <v>364</v>
      </c>
      <c r="B230" s="16" t="s">
        <v>311</v>
      </c>
      <c r="C230" s="16" t="s">
        <v>365</v>
      </c>
      <c r="D230" s="16" t="s">
        <v>372</v>
      </c>
      <c r="E230" s="16" t="s">
        <v>373</v>
      </c>
      <c r="F230" s="16" t="s">
        <v>30</v>
      </c>
      <c r="G230" s="16" t="s">
        <v>374</v>
      </c>
      <c r="H230" s="19" t="s">
        <v>32</v>
      </c>
      <c r="I230" s="17">
        <v>10556</v>
      </c>
      <c r="J230" s="17">
        <v>4819</v>
      </c>
      <c r="K230" s="17">
        <v>100000</v>
      </c>
      <c r="L230" s="17">
        <v>0</v>
      </c>
      <c r="M230" s="17">
        <v>0</v>
      </c>
      <c r="N230" s="17">
        <v>0</v>
      </c>
      <c r="O230" s="17">
        <v>0</v>
      </c>
      <c r="P230" s="17"/>
      <c r="Q230" s="17">
        <f t="shared" si="3"/>
        <v>0</v>
      </c>
      <c r="R230" s="17" t="s">
        <v>313</v>
      </c>
      <c r="S230" s="25" t="s">
        <v>375</v>
      </c>
    </row>
    <row r="231" spans="1:19" ht="43.5" hidden="1" x14ac:dyDescent="0.35">
      <c r="A231" s="16" t="s">
        <v>364</v>
      </c>
      <c r="B231" s="16" t="s">
        <v>311</v>
      </c>
      <c r="C231" s="16" t="s">
        <v>365</v>
      </c>
      <c r="D231" s="16" t="s">
        <v>372</v>
      </c>
      <c r="E231" s="16" t="s">
        <v>373</v>
      </c>
      <c r="F231" s="16" t="s">
        <v>30</v>
      </c>
      <c r="G231" s="16" t="s">
        <v>374</v>
      </c>
      <c r="H231" s="19" t="s">
        <v>32</v>
      </c>
      <c r="I231" s="17">
        <v>258547</v>
      </c>
      <c r="J231" s="17">
        <v>80400</v>
      </c>
      <c r="K231" s="17">
        <v>170600</v>
      </c>
      <c r="L231" s="17">
        <v>250000</v>
      </c>
      <c r="M231" s="17">
        <v>201000</v>
      </c>
      <c r="N231" s="17">
        <v>273000</v>
      </c>
      <c r="O231" s="17">
        <v>150000</v>
      </c>
      <c r="P231" s="17"/>
      <c r="Q231" s="17">
        <f t="shared" si="3"/>
        <v>874000</v>
      </c>
      <c r="R231" s="17" t="s">
        <v>313</v>
      </c>
      <c r="S231" s="25" t="s">
        <v>375</v>
      </c>
    </row>
    <row r="232" spans="1:19" ht="43.5" hidden="1" x14ac:dyDescent="0.35">
      <c r="A232" s="16" t="s">
        <v>364</v>
      </c>
      <c r="B232" s="16" t="s">
        <v>311</v>
      </c>
      <c r="C232" s="16" t="s">
        <v>365</v>
      </c>
      <c r="D232" s="16" t="s">
        <v>372</v>
      </c>
      <c r="E232" s="16" t="s">
        <v>373</v>
      </c>
      <c r="F232" s="16" t="s">
        <v>30</v>
      </c>
      <c r="G232" s="16" t="s">
        <v>374</v>
      </c>
      <c r="H232" s="19" t="s">
        <v>35</v>
      </c>
      <c r="I232" s="17"/>
      <c r="J232" s="17">
        <v>210804</v>
      </c>
      <c r="K232" s="17">
        <v>350580</v>
      </c>
      <c r="L232" s="17">
        <v>161326</v>
      </c>
      <c r="M232" s="17">
        <v>65766</v>
      </c>
      <c r="N232" s="17">
        <v>62036</v>
      </c>
      <c r="O232" s="17">
        <v>7016</v>
      </c>
      <c r="P232" s="17"/>
      <c r="Q232" s="17">
        <f t="shared" si="3"/>
        <v>296144</v>
      </c>
      <c r="R232" s="17" t="s">
        <v>313</v>
      </c>
      <c r="S232" s="25" t="s">
        <v>377</v>
      </c>
    </row>
    <row r="233" spans="1:19" ht="43.5" hidden="1" x14ac:dyDescent="0.35">
      <c r="A233" s="16" t="s">
        <v>364</v>
      </c>
      <c r="B233" s="16" t="s">
        <v>311</v>
      </c>
      <c r="C233" s="16" t="s">
        <v>365</v>
      </c>
      <c r="D233" s="16" t="s">
        <v>372</v>
      </c>
      <c r="E233" s="16" t="s">
        <v>373</v>
      </c>
      <c r="F233" s="16" t="s">
        <v>30</v>
      </c>
      <c r="G233" s="16" t="s">
        <v>374</v>
      </c>
      <c r="H233" s="19" t="s">
        <v>32</v>
      </c>
      <c r="I233" s="17">
        <v>1632</v>
      </c>
      <c r="J233" s="17">
        <v>9000</v>
      </c>
      <c r="K233" s="17">
        <v>0</v>
      </c>
      <c r="L233" s="17">
        <v>0</v>
      </c>
      <c r="M233" s="17">
        <v>0</v>
      </c>
      <c r="N233" s="17">
        <v>0</v>
      </c>
      <c r="O233" s="17">
        <v>0</v>
      </c>
      <c r="P233" s="17"/>
      <c r="Q233" s="17">
        <f t="shared" si="3"/>
        <v>0</v>
      </c>
      <c r="R233" s="17" t="s">
        <v>313</v>
      </c>
      <c r="S233" s="25" t="s">
        <v>375</v>
      </c>
    </row>
    <row r="234" spans="1:19" ht="43.5" hidden="1" x14ac:dyDescent="0.35">
      <c r="A234" s="16" t="s">
        <v>364</v>
      </c>
      <c r="B234" s="16" t="s">
        <v>311</v>
      </c>
      <c r="C234" s="16" t="s">
        <v>365</v>
      </c>
      <c r="D234" s="16" t="s">
        <v>372</v>
      </c>
      <c r="E234" s="16" t="s">
        <v>373</v>
      </c>
      <c r="F234" s="16" t="s">
        <v>30</v>
      </c>
      <c r="G234" s="16" t="s">
        <v>374</v>
      </c>
      <c r="H234" s="19" t="s">
        <v>35</v>
      </c>
      <c r="I234" s="17">
        <v>5950</v>
      </c>
      <c r="J234" s="17">
        <v>0</v>
      </c>
      <c r="K234" s="17">
        <v>10000</v>
      </c>
      <c r="L234" s="17">
        <v>0</v>
      </c>
      <c r="M234" s="17">
        <v>0</v>
      </c>
      <c r="N234" s="17">
        <v>0</v>
      </c>
      <c r="O234" s="17">
        <v>0</v>
      </c>
      <c r="P234" s="17"/>
      <c r="Q234" s="17">
        <f t="shared" si="3"/>
        <v>0</v>
      </c>
      <c r="R234" s="17" t="s">
        <v>313</v>
      </c>
      <c r="S234" s="25" t="s">
        <v>375</v>
      </c>
    </row>
    <row r="235" spans="1:19" ht="43.5" hidden="1" x14ac:dyDescent="0.35">
      <c r="A235" s="16" t="s">
        <v>364</v>
      </c>
      <c r="B235" s="16" t="s">
        <v>311</v>
      </c>
      <c r="C235" s="16" t="s">
        <v>365</v>
      </c>
      <c r="D235" s="16" t="s">
        <v>372</v>
      </c>
      <c r="E235" s="16" t="s">
        <v>373</v>
      </c>
      <c r="F235" s="16" t="s">
        <v>30</v>
      </c>
      <c r="G235" s="16" t="s">
        <v>374</v>
      </c>
      <c r="H235" s="19" t="s">
        <v>32</v>
      </c>
      <c r="I235" s="17">
        <v>48000</v>
      </c>
      <c r="J235" s="17">
        <v>31416</v>
      </c>
      <c r="K235" s="17">
        <v>127000</v>
      </c>
      <c r="L235" s="17">
        <v>128000</v>
      </c>
      <c r="M235" s="17">
        <v>105000</v>
      </c>
      <c r="N235" s="17">
        <v>105000</v>
      </c>
      <c r="O235" s="17">
        <v>105000</v>
      </c>
      <c r="P235" s="17"/>
      <c r="Q235" s="17">
        <f t="shared" si="3"/>
        <v>443000</v>
      </c>
      <c r="R235" s="17" t="s">
        <v>313</v>
      </c>
      <c r="S235" s="25" t="s">
        <v>375</v>
      </c>
    </row>
    <row r="236" spans="1:19" ht="43.5" hidden="1" x14ac:dyDescent="0.35">
      <c r="A236" s="16" t="s">
        <v>364</v>
      </c>
      <c r="B236" s="16" t="s">
        <v>311</v>
      </c>
      <c r="C236" s="16" t="s">
        <v>312</v>
      </c>
      <c r="D236" s="16" t="s">
        <v>372</v>
      </c>
      <c r="E236" s="16" t="s">
        <v>373</v>
      </c>
      <c r="F236" s="16" t="s">
        <v>30</v>
      </c>
      <c r="G236" s="16" t="s">
        <v>374</v>
      </c>
      <c r="H236" s="19" t="s">
        <v>32</v>
      </c>
      <c r="I236" s="17">
        <v>0</v>
      </c>
      <c r="J236" s="17">
        <v>5764</v>
      </c>
      <c r="K236" s="17">
        <v>37000</v>
      </c>
      <c r="L236" s="17">
        <v>70000</v>
      </c>
      <c r="M236" s="17">
        <v>86000</v>
      </c>
      <c r="N236" s="17">
        <v>101000</v>
      </c>
      <c r="O236" s="17">
        <v>67000</v>
      </c>
      <c r="P236" s="17"/>
      <c r="Q236" s="17">
        <f t="shared" si="3"/>
        <v>324000</v>
      </c>
      <c r="R236" s="17" t="s">
        <v>313</v>
      </c>
      <c r="S236" s="25" t="s">
        <v>375</v>
      </c>
    </row>
    <row r="237" spans="1:19" ht="43.5" hidden="1" x14ac:dyDescent="0.35">
      <c r="A237" s="16" t="s">
        <v>364</v>
      </c>
      <c r="B237" s="16" t="s">
        <v>311</v>
      </c>
      <c r="C237" s="16" t="s">
        <v>312</v>
      </c>
      <c r="D237" s="16" t="s">
        <v>372</v>
      </c>
      <c r="E237" s="16" t="s">
        <v>373</v>
      </c>
      <c r="F237" s="16" t="s">
        <v>30</v>
      </c>
      <c r="G237" s="16" t="s">
        <v>374</v>
      </c>
      <c r="H237" s="19" t="s">
        <v>35</v>
      </c>
      <c r="I237" s="17">
        <v>7855</v>
      </c>
      <c r="J237" s="17">
        <v>3265</v>
      </c>
      <c r="K237" s="17">
        <v>3265</v>
      </c>
      <c r="L237" s="17">
        <v>3750</v>
      </c>
      <c r="M237" s="17">
        <v>4000</v>
      </c>
      <c r="N237" s="17">
        <v>4000</v>
      </c>
      <c r="O237" s="17">
        <v>4000</v>
      </c>
      <c r="P237" s="17"/>
      <c r="Q237" s="17">
        <f t="shared" si="3"/>
        <v>15750</v>
      </c>
      <c r="R237" s="17" t="s">
        <v>313</v>
      </c>
      <c r="S237" s="25" t="s">
        <v>375</v>
      </c>
    </row>
    <row r="238" spans="1:19" ht="43.5" hidden="1" x14ac:dyDescent="0.35">
      <c r="A238" s="16" t="s">
        <v>364</v>
      </c>
      <c r="B238" s="16" t="s">
        <v>311</v>
      </c>
      <c r="C238" s="16" t="s">
        <v>365</v>
      </c>
      <c r="D238" s="16" t="s">
        <v>378</v>
      </c>
      <c r="E238" s="16" t="s">
        <v>379</v>
      </c>
      <c r="F238" s="16" t="s">
        <v>30</v>
      </c>
      <c r="G238" s="16" t="s">
        <v>380</v>
      </c>
      <c r="H238" s="19" t="s">
        <v>35</v>
      </c>
      <c r="I238" s="17">
        <v>500000</v>
      </c>
      <c r="J238" s="17">
        <v>500000</v>
      </c>
      <c r="K238" s="17">
        <v>500000</v>
      </c>
      <c r="L238" s="17">
        <v>500000</v>
      </c>
      <c r="M238" s="17">
        <v>500000</v>
      </c>
      <c r="N238" s="17">
        <v>500000</v>
      </c>
      <c r="O238" s="17">
        <v>500000</v>
      </c>
      <c r="P238" s="17"/>
      <c r="Q238" s="17">
        <f t="shared" si="3"/>
        <v>2000000</v>
      </c>
      <c r="R238" s="17" t="s">
        <v>313</v>
      </c>
      <c r="S238" s="25" t="s">
        <v>375</v>
      </c>
    </row>
    <row r="239" spans="1:19" ht="43.5" hidden="1" x14ac:dyDescent="0.35">
      <c r="A239" s="16" t="s">
        <v>364</v>
      </c>
      <c r="B239" s="25" t="s">
        <v>311</v>
      </c>
      <c r="C239" s="25" t="s">
        <v>365</v>
      </c>
      <c r="D239" s="25" t="s">
        <v>381</v>
      </c>
      <c r="E239" s="25" t="s">
        <v>382</v>
      </c>
      <c r="F239" s="25" t="s">
        <v>30</v>
      </c>
      <c r="G239" s="25" t="s">
        <v>243</v>
      </c>
      <c r="H239" s="25" t="s">
        <v>32</v>
      </c>
      <c r="I239" s="26"/>
      <c r="J239" s="26">
        <v>0</v>
      </c>
      <c r="K239" s="26">
        <v>1025000</v>
      </c>
      <c r="L239" s="26"/>
      <c r="M239" s="26"/>
      <c r="N239" s="26"/>
      <c r="O239" s="26"/>
      <c r="P239" s="26"/>
      <c r="Q239" s="17">
        <f t="shared" si="3"/>
        <v>0</v>
      </c>
      <c r="R239" s="17" t="s">
        <v>313</v>
      </c>
      <c r="S239" s="25" t="s">
        <v>375</v>
      </c>
    </row>
    <row r="240" spans="1:19" ht="43.5" hidden="1" x14ac:dyDescent="0.35">
      <c r="A240" s="16" t="s">
        <v>364</v>
      </c>
      <c r="B240" s="25" t="s">
        <v>311</v>
      </c>
      <c r="C240" s="25" t="s">
        <v>365</v>
      </c>
      <c r="D240" s="25" t="s">
        <v>381</v>
      </c>
      <c r="E240" s="25" t="s">
        <v>383</v>
      </c>
      <c r="F240" s="25" t="s">
        <v>30</v>
      </c>
      <c r="G240" s="25" t="s">
        <v>243</v>
      </c>
      <c r="H240" s="25" t="s">
        <v>32</v>
      </c>
      <c r="I240" s="26"/>
      <c r="J240" s="26">
        <v>700000</v>
      </c>
      <c r="K240" s="26">
        <v>700000</v>
      </c>
      <c r="L240" s="26">
        <v>700000</v>
      </c>
      <c r="M240" s="26">
        <v>700000</v>
      </c>
      <c r="N240" s="26">
        <v>700000</v>
      </c>
      <c r="O240" s="26">
        <v>700000</v>
      </c>
      <c r="P240" s="26"/>
      <c r="Q240" s="17">
        <f t="shared" si="3"/>
        <v>2800000</v>
      </c>
      <c r="R240" s="17" t="s">
        <v>313</v>
      </c>
      <c r="S240" s="25" t="s">
        <v>375</v>
      </c>
    </row>
    <row r="241" spans="1:19" ht="43.5" hidden="1" x14ac:dyDescent="0.35">
      <c r="A241" s="16" t="s">
        <v>364</v>
      </c>
      <c r="B241" s="25" t="s">
        <v>311</v>
      </c>
      <c r="C241" s="25" t="s">
        <v>365</v>
      </c>
      <c r="D241" s="25" t="s">
        <v>381</v>
      </c>
      <c r="E241" s="25" t="s">
        <v>384</v>
      </c>
      <c r="F241" s="25" t="s">
        <v>30</v>
      </c>
      <c r="G241" s="25" t="s">
        <v>243</v>
      </c>
      <c r="H241" s="25" t="s">
        <v>32</v>
      </c>
      <c r="I241" s="26"/>
      <c r="J241" s="26">
        <v>930000</v>
      </c>
      <c r="K241" s="26"/>
      <c r="L241" s="26"/>
      <c r="M241" s="26"/>
      <c r="N241" s="26"/>
      <c r="O241" s="26"/>
      <c r="P241" s="26"/>
      <c r="Q241" s="17">
        <f t="shared" si="3"/>
        <v>0</v>
      </c>
      <c r="R241" s="17" t="s">
        <v>313</v>
      </c>
      <c r="S241" s="25" t="s">
        <v>377</v>
      </c>
    </row>
    <row r="242" spans="1:19" ht="43.5" hidden="1" x14ac:dyDescent="0.35">
      <c r="A242" s="16" t="s">
        <v>364</v>
      </c>
      <c r="B242" s="16" t="s">
        <v>311</v>
      </c>
      <c r="C242" s="16" t="s">
        <v>365</v>
      </c>
      <c r="D242" s="16" t="s">
        <v>385</v>
      </c>
      <c r="E242" s="16" t="s">
        <v>386</v>
      </c>
      <c r="F242" s="16" t="s">
        <v>30</v>
      </c>
      <c r="G242" s="16" t="s">
        <v>387</v>
      </c>
      <c r="H242" s="19" t="s">
        <v>32</v>
      </c>
      <c r="I242" s="17">
        <v>514937</v>
      </c>
      <c r="J242" s="17">
        <v>422539</v>
      </c>
      <c r="K242" s="17">
        <v>880000</v>
      </c>
      <c r="L242" s="17">
        <v>575000</v>
      </c>
      <c r="M242" s="17">
        <v>358669</v>
      </c>
      <c r="N242" s="17">
        <v>0</v>
      </c>
      <c r="O242" s="17">
        <v>0</v>
      </c>
      <c r="P242" s="17"/>
      <c r="Q242" s="17">
        <f t="shared" si="3"/>
        <v>933669</v>
      </c>
      <c r="R242" s="17" t="s">
        <v>313</v>
      </c>
      <c r="S242" s="25"/>
    </row>
    <row r="243" spans="1:19" ht="43.5" hidden="1" x14ac:dyDescent="0.35">
      <c r="A243" s="16" t="s">
        <v>364</v>
      </c>
      <c r="B243" s="16" t="s">
        <v>311</v>
      </c>
      <c r="C243" s="16" t="s">
        <v>365</v>
      </c>
      <c r="D243" s="16" t="s">
        <v>385</v>
      </c>
      <c r="E243" s="16" t="s">
        <v>386</v>
      </c>
      <c r="F243" s="16" t="s">
        <v>55</v>
      </c>
      <c r="G243" s="16" t="s">
        <v>387</v>
      </c>
      <c r="H243" s="19" t="s">
        <v>32</v>
      </c>
      <c r="I243" s="17">
        <v>2059749</v>
      </c>
      <c r="J243" s="17">
        <v>1690142</v>
      </c>
      <c r="K243" s="17">
        <v>3520000</v>
      </c>
      <c r="L243" s="17">
        <v>2300000</v>
      </c>
      <c r="M243" s="17">
        <v>1103420</v>
      </c>
      <c r="N243" s="17">
        <v>0</v>
      </c>
      <c r="O243" s="17">
        <v>0</v>
      </c>
      <c r="P243" s="17"/>
      <c r="Q243" s="17">
        <f t="shared" si="3"/>
        <v>3403420</v>
      </c>
      <c r="R243" s="17" t="s">
        <v>313</v>
      </c>
      <c r="S243" s="25" t="s">
        <v>388</v>
      </c>
    </row>
    <row r="244" spans="1:19" ht="43.5" hidden="1" x14ac:dyDescent="0.35">
      <c r="A244" s="16" t="s">
        <v>364</v>
      </c>
      <c r="B244" s="16" t="s">
        <v>311</v>
      </c>
      <c r="C244" s="16" t="s">
        <v>365</v>
      </c>
      <c r="D244" s="16" t="s">
        <v>389</v>
      </c>
      <c r="E244" s="16" t="s">
        <v>386</v>
      </c>
      <c r="F244" s="16" t="s">
        <v>30</v>
      </c>
      <c r="G244" s="16" t="s">
        <v>387</v>
      </c>
      <c r="H244" s="19" t="s">
        <v>32</v>
      </c>
      <c r="I244" s="17">
        <v>0</v>
      </c>
      <c r="J244" s="17">
        <v>0</v>
      </c>
      <c r="K244" s="17">
        <v>0</v>
      </c>
      <c r="L244" s="17">
        <v>80000</v>
      </c>
      <c r="M244" s="17">
        <v>415250</v>
      </c>
      <c r="N244" s="17">
        <v>411250</v>
      </c>
      <c r="O244" s="17">
        <v>571250</v>
      </c>
      <c r="P244" s="17"/>
      <c r="Q244" s="17">
        <f t="shared" si="3"/>
        <v>1477750</v>
      </c>
      <c r="R244" s="17" t="s">
        <v>313</v>
      </c>
      <c r="S244" s="25"/>
    </row>
    <row r="245" spans="1:19" ht="43.5" hidden="1" x14ac:dyDescent="0.35">
      <c r="A245" s="16" t="s">
        <v>364</v>
      </c>
      <c r="B245" s="16" t="s">
        <v>311</v>
      </c>
      <c r="C245" s="16" t="s">
        <v>365</v>
      </c>
      <c r="D245" s="16" t="s">
        <v>389</v>
      </c>
      <c r="E245" s="16" t="s">
        <v>386</v>
      </c>
      <c r="F245" s="16" t="s">
        <v>55</v>
      </c>
      <c r="G245" s="16" t="s">
        <v>387</v>
      </c>
      <c r="H245" s="19" t="s">
        <v>32</v>
      </c>
      <c r="I245" s="17">
        <v>0</v>
      </c>
      <c r="J245" s="17">
        <v>0</v>
      </c>
      <c r="K245" s="17">
        <v>0</v>
      </c>
      <c r="L245" s="17">
        <v>320000</v>
      </c>
      <c r="M245" s="17">
        <v>1661000</v>
      </c>
      <c r="N245" s="17">
        <v>1645000</v>
      </c>
      <c r="O245" s="17">
        <v>2285000</v>
      </c>
      <c r="P245" s="17"/>
      <c r="Q245" s="17">
        <f t="shared" si="3"/>
        <v>5911000</v>
      </c>
      <c r="R245" s="17" t="s">
        <v>313</v>
      </c>
      <c r="S245" s="25" t="s">
        <v>388</v>
      </c>
    </row>
    <row r="246" spans="1:19" ht="145" hidden="1" x14ac:dyDescent="0.35">
      <c r="A246" s="16" t="s">
        <v>364</v>
      </c>
      <c r="B246" s="16" t="s">
        <v>311</v>
      </c>
      <c r="C246" s="16" t="s">
        <v>365</v>
      </c>
      <c r="D246" s="16" t="s">
        <v>390</v>
      </c>
      <c r="E246" s="16" t="s">
        <v>391</v>
      </c>
      <c r="F246" s="16" t="s">
        <v>30</v>
      </c>
      <c r="G246" s="16" t="s">
        <v>387</v>
      </c>
      <c r="H246" s="19" t="s">
        <v>35</v>
      </c>
      <c r="I246" s="17">
        <v>67397</v>
      </c>
      <c r="J246" s="17">
        <f>213149*0.6</f>
        <v>127889.4</v>
      </c>
      <c r="K246" s="17">
        <f>370787*0.6</f>
        <v>222472.19999999998</v>
      </c>
      <c r="L246" s="17">
        <f>100000*0.6</f>
        <v>60000</v>
      </c>
      <c r="M246" s="17">
        <f>8620*0.6</f>
        <v>5172</v>
      </c>
      <c r="N246" s="17">
        <v>0</v>
      </c>
      <c r="O246" s="17">
        <v>0</v>
      </c>
      <c r="P246" s="17"/>
      <c r="Q246" s="17">
        <f t="shared" si="3"/>
        <v>65172</v>
      </c>
      <c r="R246" s="17" t="s">
        <v>313</v>
      </c>
      <c r="S246" s="25" t="s">
        <v>392</v>
      </c>
    </row>
    <row r="247" spans="1:19" ht="159.5" hidden="1" x14ac:dyDescent="0.35">
      <c r="A247" s="16" t="s">
        <v>364</v>
      </c>
      <c r="B247" s="16" t="s">
        <v>311</v>
      </c>
      <c r="C247" s="16" t="s">
        <v>365</v>
      </c>
      <c r="D247" s="16" t="s">
        <v>390</v>
      </c>
      <c r="E247" s="16" t="s">
        <v>391</v>
      </c>
      <c r="F247" s="16" t="s">
        <v>55</v>
      </c>
      <c r="G247" s="16" t="s">
        <v>387</v>
      </c>
      <c r="H247" s="19" t="s">
        <v>35</v>
      </c>
      <c r="I247" s="17">
        <v>545305</v>
      </c>
      <c r="J247" s="17">
        <f>1897256*0.6</f>
        <v>1138353.5999999999</v>
      </c>
      <c r="K247" s="17">
        <f>3450000*0.6</f>
        <v>2070000</v>
      </c>
      <c r="L247" s="17">
        <f>1139973*0.6</f>
        <v>683983.79999999993</v>
      </c>
      <c r="M247" s="17">
        <f>69762*0.6</f>
        <v>41857.199999999997</v>
      </c>
      <c r="N247" s="17">
        <v>0</v>
      </c>
      <c r="O247" s="17">
        <v>0</v>
      </c>
      <c r="P247" s="17"/>
      <c r="Q247" s="17">
        <f t="shared" si="3"/>
        <v>725840.99999999988</v>
      </c>
      <c r="R247" s="17" t="s">
        <v>313</v>
      </c>
      <c r="S247" s="25" t="s">
        <v>393</v>
      </c>
    </row>
    <row r="248" spans="1:19" ht="145" hidden="1" x14ac:dyDescent="0.35">
      <c r="A248" s="16" t="s">
        <v>364</v>
      </c>
      <c r="B248" s="16" t="s">
        <v>311</v>
      </c>
      <c r="C248" s="16" t="s">
        <v>365</v>
      </c>
      <c r="D248" s="16" t="s">
        <v>394</v>
      </c>
      <c r="E248" s="16" t="s">
        <v>391</v>
      </c>
      <c r="F248" s="16" t="s">
        <v>30</v>
      </c>
      <c r="G248" s="16" t="s">
        <v>387</v>
      </c>
      <c r="H248" s="19" t="s">
        <v>35</v>
      </c>
      <c r="I248" s="17">
        <v>0</v>
      </c>
      <c r="J248" s="17">
        <v>0</v>
      </c>
      <c r="K248" s="17">
        <f>360000*0.6</f>
        <v>216000</v>
      </c>
      <c r="L248" s="17">
        <f>560000*0.6</f>
        <v>336000</v>
      </c>
      <c r="M248" s="17">
        <f>1160000*0.6</f>
        <v>696000</v>
      </c>
      <c r="N248" s="17">
        <f>1200000*0.6</f>
        <v>720000</v>
      </c>
      <c r="O248" s="17">
        <f>1200000*0.6</f>
        <v>720000</v>
      </c>
      <c r="P248" s="17"/>
      <c r="Q248" s="17">
        <f t="shared" si="3"/>
        <v>2472000</v>
      </c>
      <c r="R248" s="17" t="s">
        <v>313</v>
      </c>
      <c r="S248" s="25" t="s">
        <v>392</v>
      </c>
    </row>
    <row r="249" spans="1:19" ht="159.5" hidden="1" x14ac:dyDescent="0.35">
      <c r="A249" s="16" t="s">
        <v>364</v>
      </c>
      <c r="B249" s="16" t="s">
        <v>311</v>
      </c>
      <c r="C249" s="16" t="s">
        <v>365</v>
      </c>
      <c r="D249" s="16" t="s">
        <v>394</v>
      </c>
      <c r="E249" s="16" t="s">
        <v>391</v>
      </c>
      <c r="F249" s="16" t="s">
        <v>55</v>
      </c>
      <c r="G249" s="16" t="s">
        <v>387</v>
      </c>
      <c r="H249" s="19" t="s">
        <v>35</v>
      </c>
      <c r="I249" s="17">
        <v>0</v>
      </c>
      <c r="J249" s="17">
        <v>0</v>
      </c>
      <c r="K249" s="17">
        <f>540000*0.6</f>
        <v>324000</v>
      </c>
      <c r="L249" s="17">
        <f>840000*0.6</f>
        <v>504000</v>
      </c>
      <c r="M249" s="17">
        <f>1740000*0.6</f>
        <v>1044000</v>
      </c>
      <c r="N249" s="17">
        <f>1800000*0.6</f>
        <v>1080000</v>
      </c>
      <c r="O249" s="17">
        <f>1800000*0.6</f>
        <v>1080000</v>
      </c>
      <c r="P249" s="17"/>
      <c r="Q249" s="17">
        <f t="shared" si="3"/>
        <v>3708000</v>
      </c>
      <c r="R249" s="17" t="s">
        <v>313</v>
      </c>
      <c r="S249" s="25" t="s">
        <v>395</v>
      </c>
    </row>
    <row r="250" spans="1:19" ht="43.5" hidden="1" x14ac:dyDescent="0.35">
      <c r="A250" s="16" t="s">
        <v>364</v>
      </c>
      <c r="B250" s="16" t="s">
        <v>311</v>
      </c>
      <c r="C250" s="16" t="s">
        <v>365</v>
      </c>
      <c r="D250" s="16" t="s">
        <v>396</v>
      </c>
      <c r="E250" s="16" t="s">
        <v>397</v>
      </c>
      <c r="F250" s="16" t="s">
        <v>30</v>
      </c>
      <c r="G250" s="16" t="s">
        <v>374</v>
      </c>
      <c r="H250" s="19" t="s">
        <v>32</v>
      </c>
      <c r="I250" s="17">
        <v>24466</v>
      </c>
      <c r="J250" s="17">
        <v>24912</v>
      </c>
      <c r="K250" s="17">
        <v>0</v>
      </c>
      <c r="L250" s="17">
        <v>0</v>
      </c>
      <c r="M250" s="17">
        <v>0</v>
      </c>
      <c r="N250" s="17">
        <v>0</v>
      </c>
      <c r="O250" s="17"/>
      <c r="P250" s="17"/>
      <c r="Q250" s="17">
        <f t="shared" si="3"/>
        <v>0</v>
      </c>
      <c r="R250" s="17" t="s">
        <v>313</v>
      </c>
      <c r="S250" s="25"/>
    </row>
    <row r="251" spans="1:19" ht="43.5" hidden="1" x14ac:dyDescent="0.35">
      <c r="A251" s="16" t="s">
        <v>364</v>
      </c>
      <c r="B251" s="16" t="s">
        <v>311</v>
      </c>
      <c r="C251" s="16" t="s">
        <v>365</v>
      </c>
      <c r="D251" s="16" t="s">
        <v>396</v>
      </c>
      <c r="E251" s="16" t="s">
        <v>397</v>
      </c>
      <c r="F251" s="16" t="s">
        <v>55</v>
      </c>
      <c r="G251" s="16" t="s">
        <v>374</v>
      </c>
      <c r="H251" s="19" t="s">
        <v>32</v>
      </c>
      <c r="I251" s="17">
        <v>138640</v>
      </c>
      <c r="J251" s="17">
        <v>141168</v>
      </c>
      <c r="K251" s="17">
        <v>0</v>
      </c>
      <c r="L251" s="17">
        <v>0</v>
      </c>
      <c r="M251" s="17">
        <v>0</v>
      </c>
      <c r="N251" s="17">
        <v>0</v>
      </c>
      <c r="O251" s="17"/>
      <c r="P251" s="17"/>
      <c r="Q251" s="17">
        <f t="shared" si="3"/>
        <v>0</v>
      </c>
      <c r="R251" s="17" t="s">
        <v>313</v>
      </c>
      <c r="S251" s="25" t="s">
        <v>388</v>
      </c>
    </row>
    <row r="252" spans="1:19" ht="116" hidden="1" x14ac:dyDescent="0.35">
      <c r="A252" s="16" t="s">
        <v>364</v>
      </c>
      <c r="B252" s="16" t="s">
        <v>311</v>
      </c>
      <c r="C252" s="16" t="s">
        <v>365</v>
      </c>
      <c r="D252" s="16" t="s">
        <v>398</v>
      </c>
      <c r="E252" s="16" t="s">
        <v>399</v>
      </c>
      <c r="F252" s="16" t="s">
        <v>30</v>
      </c>
      <c r="G252" s="16" t="s">
        <v>387</v>
      </c>
      <c r="H252" s="19" t="s">
        <v>32</v>
      </c>
      <c r="I252" s="17">
        <v>0</v>
      </c>
      <c r="J252" s="17">
        <v>0</v>
      </c>
      <c r="K252" s="17">
        <v>0</v>
      </c>
      <c r="L252" s="17">
        <f>160000*0.5</f>
        <v>80000</v>
      </c>
      <c r="M252" s="17">
        <f>400000*0.5</f>
        <v>200000</v>
      </c>
      <c r="N252" s="17">
        <f>400000*0.5</f>
        <v>200000</v>
      </c>
      <c r="O252" s="17">
        <f>80000*0.5</f>
        <v>40000</v>
      </c>
      <c r="P252" s="17"/>
      <c r="Q252" s="17">
        <f t="shared" si="3"/>
        <v>520000</v>
      </c>
      <c r="R252" s="17" t="s">
        <v>313</v>
      </c>
      <c r="S252" s="25" t="s">
        <v>400</v>
      </c>
    </row>
    <row r="253" spans="1:19" ht="116" hidden="1" x14ac:dyDescent="0.35">
      <c r="A253" s="16" t="s">
        <v>364</v>
      </c>
      <c r="B253" s="16" t="s">
        <v>311</v>
      </c>
      <c r="C253" s="16" t="s">
        <v>365</v>
      </c>
      <c r="D253" s="16" t="s">
        <v>398</v>
      </c>
      <c r="E253" s="16" t="s">
        <v>399</v>
      </c>
      <c r="F253" s="16" t="s">
        <v>55</v>
      </c>
      <c r="G253" s="16" t="s">
        <v>387</v>
      </c>
      <c r="H253" s="19" t="s">
        <v>32</v>
      </c>
      <c r="I253" s="17">
        <v>0</v>
      </c>
      <c r="J253" s="17">
        <v>0</v>
      </c>
      <c r="K253" s="17">
        <v>0</v>
      </c>
      <c r="L253" s="17">
        <f>240000*0.5</f>
        <v>120000</v>
      </c>
      <c r="M253" s="17">
        <f>600000*0.5</f>
        <v>300000</v>
      </c>
      <c r="N253" s="17">
        <f>600000*0.5</f>
        <v>300000</v>
      </c>
      <c r="O253" s="17">
        <f>120000*0.5</f>
        <v>60000</v>
      </c>
      <c r="P253" s="17"/>
      <c r="Q253" s="17">
        <f t="shared" si="3"/>
        <v>780000</v>
      </c>
      <c r="R253" s="17" t="s">
        <v>313</v>
      </c>
      <c r="S253" s="25" t="s">
        <v>401</v>
      </c>
    </row>
    <row r="254" spans="1:19" ht="72.5" hidden="1" x14ac:dyDescent="0.35">
      <c r="A254" s="16" t="s">
        <v>364</v>
      </c>
      <c r="B254" s="16" t="s">
        <v>311</v>
      </c>
      <c r="C254" s="16" t="s">
        <v>365</v>
      </c>
      <c r="D254" s="16" t="s">
        <v>402</v>
      </c>
      <c r="E254" s="16" t="s">
        <v>399</v>
      </c>
      <c r="F254" s="16" t="s">
        <v>246</v>
      </c>
      <c r="G254" s="16" t="s">
        <v>403</v>
      </c>
      <c r="H254" s="19" t="s">
        <v>32</v>
      </c>
      <c r="I254" s="17">
        <v>0</v>
      </c>
      <c r="J254" s="17">
        <v>0</v>
      </c>
      <c r="K254" s="17">
        <v>0</v>
      </c>
      <c r="L254" s="17">
        <v>349000</v>
      </c>
      <c r="M254" s="17">
        <v>349000</v>
      </c>
      <c r="N254" s="17">
        <v>349000</v>
      </c>
      <c r="O254" s="17">
        <v>0</v>
      </c>
      <c r="P254" s="17"/>
      <c r="Q254" s="17">
        <f t="shared" si="3"/>
        <v>1047000</v>
      </c>
      <c r="R254" s="17" t="s">
        <v>313</v>
      </c>
      <c r="S254" s="25"/>
    </row>
    <row r="255" spans="1:19" ht="72.5" hidden="1" x14ac:dyDescent="0.35">
      <c r="A255" s="16" t="s">
        <v>364</v>
      </c>
      <c r="B255" s="16" t="s">
        <v>311</v>
      </c>
      <c r="C255" s="16" t="s">
        <v>312</v>
      </c>
      <c r="D255" s="16" t="s">
        <v>404</v>
      </c>
      <c r="E255" s="16" t="s">
        <v>405</v>
      </c>
      <c r="F255" s="16" t="s">
        <v>42</v>
      </c>
      <c r="G255" s="16" t="s">
        <v>406</v>
      </c>
      <c r="H255" s="16" t="s">
        <v>32</v>
      </c>
      <c r="I255" s="17">
        <v>41250</v>
      </c>
      <c r="J255" s="17">
        <v>0</v>
      </c>
      <c r="K255" s="17">
        <v>61257.75</v>
      </c>
      <c r="L255" s="17">
        <v>0</v>
      </c>
      <c r="M255" s="17">
        <v>0</v>
      </c>
      <c r="N255" s="17">
        <v>0</v>
      </c>
      <c r="O255" s="17">
        <v>0</v>
      </c>
      <c r="P255" s="17"/>
      <c r="Q255" s="17">
        <f t="shared" si="3"/>
        <v>0</v>
      </c>
      <c r="R255" s="17" t="s">
        <v>313</v>
      </c>
      <c r="S255" s="16" t="s">
        <v>407</v>
      </c>
    </row>
    <row r="256" spans="1:19" ht="72.5" hidden="1" x14ac:dyDescent="0.35">
      <c r="A256" s="16" t="s">
        <v>364</v>
      </c>
      <c r="B256" s="16" t="s">
        <v>311</v>
      </c>
      <c r="C256" s="16" t="s">
        <v>312</v>
      </c>
      <c r="D256" s="16" t="s">
        <v>404</v>
      </c>
      <c r="E256" s="16" t="s">
        <v>405</v>
      </c>
      <c r="F256" s="16" t="s">
        <v>30</v>
      </c>
      <c r="G256" s="16" t="s">
        <v>406</v>
      </c>
      <c r="H256" s="16" t="s">
        <v>32</v>
      </c>
      <c r="I256" s="17">
        <v>13750</v>
      </c>
      <c r="J256" s="17">
        <v>0</v>
      </c>
      <c r="K256" s="17">
        <v>20419.25</v>
      </c>
      <c r="L256" s="17">
        <v>0</v>
      </c>
      <c r="M256" s="17">
        <v>0</v>
      </c>
      <c r="N256" s="17">
        <v>0</v>
      </c>
      <c r="O256" s="17">
        <v>0</v>
      </c>
      <c r="P256" s="17"/>
      <c r="Q256" s="17">
        <f t="shared" si="3"/>
        <v>0</v>
      </c>
      <c r="R256" s="17" t="s">
        <v>313</v>
      </c>
      <c r="S256" s="16" t="s">
        <v>407</v>
      </c>
    </row>
    <row r="257" spans="1:19" ht="101.5" hidden="1" x14ac:dyDescent="0.35">
      <c r="A257" s="16" t="s">
        <v>364</v>
      </c>
      <c r="B257" s="16" t="s">
        <v>311</v>
      </c>
      <c r="C257" s="16" t="s">
        <v>312</v>
      </c>
      <c r="D257" s="16" t="s">
        <v>408</v>
      </c>
      <c r="E257" s="16" t="s">
        <v>409</v>
      </c>
      <c r="F257" s="16" t="s">
        <v>42</v>
      </c>
      <c r="G257" s="16" t="s">
        <v>410</v>
      </c>
      <c r="H257" s="16" t="s">
        <v>35</v>
      </c>
      <c r="I257" s="17">
        <v>208020</v>
      </c>
      <c r="J257" s="17">
        <v>152383.65</v>
      </c>
      <c r="K257" s="17">
        <v>101806.86</v>
      </c>
      <c r="L257" s="17">
        <v>0</v>
      </c>
      <c r="M257" s="17">
        <v>0</v>
      </c>
      <c r="N257" s="17">
        <v>0</v>
      </c>
      <c r="O257" s="17"/>
      <c r="P257" s="17"/>
      <c r="Q257" s="17">
        <f t="shared" si="3"/>
        <v>0</v>
      </c>
      <c r="R257" s="17" t="s">
        <v>313</v>
      </c>
      <c r="S257" s="16" t="s">
        <v>411</v>
      </c>
    </row>
    <row r="258" spans="1:19" ht="101.5" hidden="1" x14ac:dyDescent="0.35">
      <c r="A258" s="16" t="s">
        <v>364</v>
      </c>
      <c r="B258" s="16" t="s">
        <v>311</v>
      </c>
      <c r="C258" s="16" t="s">
        <v>312</v>
      </c>
      <c r="D258" s="16" t="s">
        <v>408</v>
      </c>
      <c r="E258" s="16" t="s">
        <v>409</v>
      </c>
      <c r="F258" s="16" t="s">
        <v>30</v>
      </c>
      <c r="G258" s="16" t="s">
        <v>410</v>
      </c>
      <c r="H258" s="16" t="s">
        <v>35</v>
      </c>
      <c r="I258" s="17">
        <v>69341</v>
      </c>
      <c r="J258" s="17">
        <v>50792.14</v>
      </c>
      <c r="K258" s="17">
        <v>33935.620000000003</v>
      </c>
      <c r="L258" s="17">
        <v>0</v>
      </c>
      <c r="M258" s="17">
        <v>0</v>
      </c>
      <c r="N258" s="17">
        <v>0</v>
      </c>
      <c r="O258" s="17"/>
      <c r="P258" s="17"/>
      <c r="Q258" s="17">
        <f t="shared" si="3"/>
        <v>0</v>
      </c>
      <c r="R258" s="17" t="s">
        <v>313</v>
      </c>
      <c r="S258" s="16" t="s">
        <v>411</v>
      </c>
    </row>
    <row r="259" spans="1:19" ht="116" hidden="1" x14ac:dyDescent="0.35">
      <c r="A259" s="16" t="s">
        <v>364</v>
      </c>
      <c r="B259" s="16" t="s">
        <v>311</v>
      </c>
      <c r="C259" s="16" t="s">
        <v>312</v>
      </c>
      <c r="D259" s="16" t="s">
        <v>412</v>
      </c>
      <c r="E259" s="16" t="s">
        <v>413</v>
      </c>
      <c r="F259" s="16" t="s">
        <v>42</v>
      </c>
      <c r="G259" s="16" t="s">
        <v>414</v>
      </c>
      <c r="H259" s="16" t="s">
        <v>35</v>
      </c>
      <c r="I259" s="17">
        <v>928207</v>
      </c>
      <c r="J259" s="17">
        <v>1024456.26</v>
      </c>
      <c r="K259" s="17">
        <v>498938.66</v>
      </c>
      <c r="L259" s="17">
        <v>0</v>
      </c>
      <c r="M259" s="17">
        <v>0</v>
      </c>
      <c r="N259" s="17">
        <v>0</v>
      </c>
      <c r="O259" s="17"/>
      <c r="P259" s="17"/>
      <c r="Q259" s="17">
        <f t="shared" si="3"/>
        <v>0</v>
      </c>
      <c r="R259" s="17" t="s">
        <v>313</v>
      </c>
      <c r="S259" s="16" t="s">
        <v>411</v>
      </c>
    </row>
    <row r="260" spans="1:19" ht="116" hidden="1" x14ac:dyDescent="0.35">
      <c r="A260" s="16" t="s">
        <v>364</v>
      </c>
      <c r="B260" s="16" t="s">
        <v>311</v>
      </c>
      <c r="C260" s="16" t="s">
        <v>312</v>
      </c>
      <c r="D260" s="16" t="s">
        <v>412</v>
      </c>
      <c r="E260" s="16" t="s">
        <v>413</v>
      </c>
      <c r="F260" s="16" t="s">
        <v>30</v>
      </c>
      <c r="G260" s="16" t="s">
        <v>414</v>
      </c>
      <c r="H260" s="16" t="s">
        <v>35</v>
      </c>
      <c r="I260" s="17">
        <v>309403</v>
      </c>
      <c r="J260" s="17">
        <v>341486.59</v>
      </c>
      <c r="K260" s="17">
        <v>166312.89000000001</v>
      </c>
      <c r="L260" s="17">
        <v>0</v>
      </c>
      <c r="M260" s="17">
        <v>0</v>
      </c>
      <c r="N260" s="17">
        <v>0</v>
      </c>
      <c r="O260" s="17"/>
      <c r="P260" s="17"/>
      <c r="Q260" s="17">
        <f t="shared" si="3"/>
        <v>0</v>
      </c>
      <c r="R260" s="17" t="s">
        <v>313</v>
      </c>
      <c r="S260" s="16" t="s">
        <v>411</v>
      </c>
    </row>
    <row r="261" spans="1:19" ht="116" hidden="1" x14ac:dyDescent="0.35">
      <c r="A261" s="16" t="s">
        <v>364</v>
      </c>
      <c r="B261" s="16" t="s">
        <v>311</v>
      </c>
      <c r="C261" s="16" t="s">
        <v>312</v>
      </c>
      <c r="D261" s="16" t="s">
        <v>415</v>
      </c>
      <c r="E261" s="16" t="s">
        <v>416</v>
      </c>
      <c r="F261" s="16" t="s">
        <v>42</v>
      </c>
      <c r="G261" s="16" t="s">
        <v>417</v>
      </c>
      <c r="H261" s="16" t="s">
        <v>32</v>
      </c>
      <c r="I261" s="17">
        <v>932406</v>
      </c>
      <c r="J261" s="17">
        <v>484921</v>
      </c>
      <c r="K261" s="17">
        <v>379115.73</v>
      </c>
      <c r="L261" s="17">
        <v>0</v>
      </c>
      <c r="M261" s="17">
        <v>0</v>
      </c>
      <c r="N261" s="17">
        <v>0</v>
      </c>
      <c r="O261" s="17"/>
      <c r="P261" s="17"/>
      <c r="Q261" s="17">
        <f t="shared" ref="Q261:Q324" si="4">SUM(L261:P261)</f>
        <v>0</v>
      </c>
      <c r="R261" s="17" t="s">
        <v>313</v>
      </c>
      <c r="S261" s="16" t="s">
        <v>418</v>
      </c>
    </row>
    <row r="262" spans="1:19" ht="116" hidden="1" x14ac:dyDescent="0.35">
      <c r="A262" s="16" t="s">
        <v>364</v>
      </c>
      <c r="B262" s="16" t="s">
        <v>311</v>
      </c>
      <c r="C262" s="16" t="s">
        <v>312</v>
      </c>
      <c r="D262" s="16" t="s">
        <v>415</v>
      </c>
      <c r="E262" s="16" t="s">
        <v>416</v>
      </c>
      <c r="F262" s="16" t="s">
        <v>30</v>
      </c>
      <c r="G262" s="16" t="s">
        <v>417</v>
      </c>
      <c r="H262" s="16" t="s">
        <v>32</v>
      </c>
      <c r="I262" s="17">
        <v>310807</v>
      </c>
      <c r="J262" s="17">
        <v>161642</v>
      </c>
      <c r="K262" s="17">
        <v>126371.91</v>
      </c>
      <c r="L262" s="17">
        <v>0</v>
      </c>
      <c r="M262" s="17">
        <v>0</v>
      </c>
      <c r="N262" s="17">
        <v>0</v>
      </c>
      <c r="O262" s="17"/>
      <c r="P262" s="17"/>
      <c r="Q262" s="17">
        <f t="shared" si="4"/>
        <v>0</v>
      </c>
      <c r="R262" s="17" t="s">
        <v>313</v>
      </c>
      <c r="S262" s="16" t="s">
        <v>418</v>
      </c>
    </row>
    <row r="263" spans="1:19" ht="116" hidden="1" x14ac:dyDescent="0.35">
      <c r="A263" s="16" t="s">
        <v>364</v>
      </c>
      <c r="B263" s="16" t="s">
        <v>311</v>
      </c>
      <c r="C263" s="16" t="s">
        <v>312</v>
      </c>
      <c r="D263" s="16" t="s">
        <v>419</v>
      </c>
      <c r="E263" s="16" t="s">
        <v>420</v>
      </c>
      <c r="F263" s="16" t="s">
        <v>42</v>
      </c>
      <c r="G263" s="16" t="s">
        <v>421</v>
      </c>
      <c r="H263" s="16" t="s">
        <v>32</v>
      </c>
      <c r="I263" s="17">
        <v>481980</v>
      </c>
      <c r="J263" s="17">
        <v>468895.8</v>
      </c>
      <c r="K263" s="17">
        <v>261299.67</v>
      </c>
      <c r="L263" s="17">
        <v>0</v>
      </c>
      <c r="M263" s="17">
        <v>0</v>
      </c>
      <c r="N263" s="17">
        <v>0</v>
      </c>
      <c r="O263" s="17"/>
      <c r="P263" s="17"/>
      <c r="Q263" s="17">
        <f t="shared" si="4"/>
        <v>0</v>
      </c>
      <c r="R263" s="17" t="s">
        <v>313</v>
      </c>
      <c r="S263" s="16" t="s">
        <v>418</v>
      </c>
    </row>
    <row r="264" spans="1:19" ht="116" hidden="1" x14ac:dyDescent="0.35">
      <c r="A264" s="16" t="s">
        <v>364</v>
      </c>
      <c r="B264" s="16" t="s">
        <v>311</v>
      </c>
      <c r="C264" s="16" t="s">
        <v>312</v>
      </c>
      <c r="D264" s="16" t="s">
        <v>419</v>
      </c>
      <c r="E264" s="16" t="s">
        <v>420</v>
      </c>
      <c r="F264" s="16" t="s">
        <v>30</v>
      </c>
      <c r="G264" s="16" t="s">
        <v>421</v>
      </c>
      <c r="H264" s="16" t="s">
        <v>32</v>
      </c>
      <c r="I264" s="17">
        <v>160661</v>
      </c>
      <c r="J264" s="17">
        <v>156300.51999999999</v>
      </c>
      <c r="K264" s="17">
        <v>87099.89</v>
      </c>
      <c r="L264" s="17">
        <v>0</v>
      </c>
      <c r="M264" s="17">
        <v>0</v>
      </c>
      <c r="N264" s="17">
        <v>0</v>
      </c>
      <c r="O264" s="17"/>
      <c r="P264" s="17"/>
      <c r="Q264" s="17">
        <f t="shared" si="4"/>
        <v>0</v>
      </c>
      <c r="R264" s="17" t="s">
        <v>313</v>
      </c>
      <c r="S264" s="16" t="s">
        <v>418</v>
      </c>
    </row>
    <row r="265" spans="1:19" ht="101.5" hidden="1" x14ac:dyDescent="0.35">
      <c r="A265" s="16" t="s">
        <v>364</v>
      </c>
      <c r="B265" s="16" t="s">
        <v>311</v>
      </c>
      <c r="C265" s="16" t="s">
        <v>312</v>
      </c>
      <c r="D265" s="16" t="s">
        <v>422</v>
      </c>
      <c r="E265" s="16" t="s">
        <v>423</v>
      </c>
      <c r="F265" s="16" t="s">
        <v>72</v>
      </c>
      <c r="G265" s="16" t="s">
        <v>424</v>
      </c>
      <c r="H265" s="16" t="s">
        <v>35</v>
      </c>
      <c r="I265" s="17">
        <v>0</v>
      </c>
      <c r="J265" s="17">
        <v>0</v>
      </c>
      <c r="K265" s="17">
        <v>182058</v>
      </c>
      <c r="L265" s="17">
        <v>364116</v>
      </c>
      <c r="M265" s="17">
        <v>364116</v>
      </c>
      <c r="N265" s="17">
        <v>364116</v>
      </c>
      <c r="O265" s="17">
        <v>364116</v>
      </c>
      <c r="P265" s="17"/>
      <c r="Q265" s="17">
        <f t="shared" si="4"/>
        <v>1456464</v>
      </c>
      <c r="R265" s="17" t="s">
        <v>313</v>
      </c>
      <c r="S265" s="25" t="s">
        <v>425</v>
      </c>
    </row>
    <row r="266" spans="1:19" ht="101.5" hidden="1" x14ac:dyDescent="0.35">
      <c r="A266" s="16" t="s">
        <v>364</v>
      </c>
      <c r="B266" s="16" t="s">
        <v>311</v>
      </c>
      <c r="C266" s="16" t="s">
        <v>312</v>
      </c>
      <c r="D266" s="16" t="s">
        <v>422</v>
      </c>
      <c r="E266" s="16" t="s">
        <v>423</v>
      </c>
      <c r="F266" s="16" t="s">
        <v>30</v>
      </c>
      <c r="G266" s="16" t="s">
        <v>424</v>
      </c>
      <c r="H266" s="16" t="s">
        <v>35</v>
      </c>
      <c r="I266" s="17">
        <v>0</v>
      </c>
      <c r="J266" s="17">
        <v>0</v>
      </c>
      <c r="K266" s="17">
        <v>78025</v>
      </c>
      <c r="L266" s="17">
        <v>156050</v>
      </c>
      <c r="M266" s="17">
        <v>156050</v>
      </c>
      <c r="N266" s="17">
        <v>156050</v>
      </c>
      <c r="O266" s="17">
        <v>156050</v>
      </c>
      <c r="P266" s="17"/>
      <c r="Q266" s="17">
        <f t="shared" si="4"/>
        <v>624200</v>
      </c>
      <c r="R266" s="17" t="s">
        <v>313</v>
      </c>
      <c r="S266" s="25" t="s">
        <v>425</v>
      </c>
    </row>
    <row r="267" spans="1:19" ht="101.5" hidden="1" x14ac:dyDescent="0.35">
      <c r="A267" s="16" t="s">
        <v>364</v>
      </c>
      <c r="B267" s="16" t="s">
        <v>311</v>
      </c>
      <c r="C267" s="16" t="s">
        <v>312</v>
      </c>
      <c r="D267" s="16" t="s">
        <v>426</v>
      </c>
      <c r="E267" s="16" t="s">
        <v>427</v>
      </c>
      <c r="F267" s="16" t="s">
        <v>72</v>
      </c>
      <c r="G267" s="16" t="s">
        <v>428</v>
      </c>
      <c r="H267" s="16" t="s">
        <v>35</v>
      </c>
      <c r="I267" s="17">
        <v>0</v>
      </c>
      <c r="J267" s="17">
        <v>0</v>
      </c>
      <c r="K267" s="17">
        <v>240391</v>
      </c>
      <c r="L267" s="17">
        <v>480782</v>
      </c>
      <c r="M267" s="17">
        <v>480782</v>
      </c>
      <c r="N267" s="17">
        <v>480782</v>
      </c>
      <c r="O267" s="17">
        <v>480782</v>
      </c>
      <c r="P267" s="17"/>
      <c r="Q267" s="17">
        <f t="shared" si="4"/>
        <v>1923128</v>
      </c>
      <c r="R267" s="17" t="s">
        <v>313</v>
      </c>
      <c r="S267" s="25" t="s">
        <v>425</v>
      </c>
    </row>
    <row r="268" spans="1:19" ht="101.5" hidden="1" x14ac:dyDescent="0.35">
      <c r="A268" s="16" t="s">
        <v>364</v>
      </c>
      <c r="B268" s="16" t="s">
        <v>311</v>
      </c>
      <c r="C268" s="16" t="s">
        <v>312</v>
      </c>
      <c r="D268" s="16" t="s">
        <v>426</v>
      </c>
      <c r="E268" s="16" t="s">
        <v>427</v>
      </c>
      <c r="F268" s="16" t="s">
        <v>30</v>
      </c>
      <c r="G268" s="16" t="s">
        <v>428</v>
      </c>
      <c r="H268" s="16" t="s">
        <v>35</v>
      </c>
      <c r="I268" s="17">
        <v>0</v>
      </c>
      <c r="J268" s="17">
        <v>0</v>
      </c>
      <c r="K268" s="17">
        <v>103025</v>
      </c>
      <c r="L268" s="17">
        <v>206050</v>
      </c>
      <c r="M268" s="17">
        <v>206050</v>
      </c>
      <c r="N268" s="17">
        <v>206050</v>
      </c>
      <c r="O268" s="17">
        <v>206050</v>
      </c>
      <c r="P268" s="17"/>
      <c r="Q268" s="17">
        <f t="shared" si="4"/>
        <v>824200</v>
      </c>
      <c r="R268" s="17" t="s">
        <v>313</v>
      </c>
      <c r="S268" s="25" t="s">
        <v>425</v>
      </c>
    </row>
    <row r="269" spans="1:19" ht="101.5" hidden="1" x14ac:dyDescent="0.35">
      <c r="A269" s="16" t="s">
        <v>364</v>
      </c>
      <c r="B269" s="16" t="s">
        <v>311</v>
      </c>
      <c r="C269" s="16" t="s">
        <v>312</v>
      </c>
      <c r="D269" s="16" t="s">
        <v>429</v>
      </c>
      <c r="E269" s="16" t="s">
        <v>409</v>
      </c>
      <c r="F269" s="16" t="s">
        <v>72</v>
      </c>
      <c r="G269" s="16" t="s">
        <v>430</v>
      </c>
      <c r="H269" s="16" t="s">
        <v>35</v>
      </c>
      <c r="I269" s="17">
        <v>0</v>
      </c>
      <c r="J269" s="17">
        <v>0</v>
      </c>
      <c r="K269" s="17">
        <v>82541</v>
      </c>
      <c r="L269" s="17">
        <v>165083</v>
      </c>
      <c r="M269" s="17">
        <v>165083</v>
      </c>
      <c r="N269" s="17">
        <v>165083</v>
      </c>
      <c r="O269" s="17">
        <v>165083</v>
      </c>
      <c r="P269" s="17"/>
      <c r="Q269" s="17">
        <f t="shared" si="4"/>
        <v>660332</v>
      </c>
      <c r="R269" s="17" t="s">
        <v>313</v>
      </c>
      <c r="S269" s="25" t="s">
        <v>425</v>
      </c>
    </row>
    <row r="270" spans="1:19" ht="101.5" hidden="1" x14ac:dyDescent="0.35">
      <c r="A270" s="16" t="s">
        <v>364</v>
      </c>
      <c r="B270" s="16" t="s">
        <v>311</v>
      </c>
      <c r="C270" s="16" t="s">
        <v>312</v>
      </c>
      <c r="D270" s="16" t="s">
        <v>429</v>
      </c>
      <c r="E270" s="16" t="s">
        <v>409</v>
      </c>
      <c r="F270" s="16" t="s">
        <v>30</v>
      </c>
      <c r="G270" s="16" t="s">
        <v>430</v>
      </c>
      <c r="H270" s="16" t="s">
        <v>35</v>
      </c>
      <c r="I270" s="17">
        <v>0</v>
      </c>
      <c r="J270" s="17">
        <v>0</v>
      </c>
      <c r="K270" s="17">
        <v>35375</v>
      </c>
      <c r="L270" s="17">
        <v>70750</v>
      </c>
      <c r="M270" s="17">
        <v>70750</v>
      </c>
      <c r="N270" s="17">
        <v>70750</v>
      </c>
      <c r="O270" s="17">
        <v>70750</v>
      </c>
      <c r="P270" s="17"/>
      <c r="Q270" s="17">
        <f t="shared" si="4"/>
        <v>283000</v>
      </c>
      <c r="R270" s="17" t="s">
        <v>313</v>
      </c>
      <c r="S270" s="25" t="s">
        <v>425</v>
      </c>
    </row>
    <row r="271" spans="1:19" ht="72.5" hidden="1" x14ac:dyDescent="0.35">
      <c r="A271" s="16" t="s">
        <v>364</v>
      </c>
      <c r="B271" s="16" t="s">
        <v>311</v>
      </c>
      <c r="C271" s="16" t="s">
        <v>312</v>
      </c>
      <c r="D271" s="16" t="s">
        <v>431</v>
      </c>
      <c r="E271" s="16" t="s">
        <v>432</v>
      </c>
      <c r="F271" s="16" t="s">
        <v>72</v>
      </c>
      <c r="G271" s="16" t="s">
        <v>433</v>
      </c>
      <c r="H271" s="16" t="s">
        <v>32</v>
      </c>
      <c r="I271" s="17">
        <v>0</v>
      </c>
      <c r="J271" s="17">
        <v>0</v>
      </c>
      <c r="K271" s="17">
        <v>0</v>
      </c>
      <c r="L271" s="17">
        <v>102083</v>
      </c>
      <c r="M271" s="17">
        <v>102083</v>
      </c>
      <c r="N271" s="17">
        <v>102083</v>
      </c>
      <c r="O271" s="17">
        <v>102083</v>
      </c>
      <c r="P271" s="17"/>
      <c r="Q271" s="17">
        <f t="shared" si="4"/>
        <v>408332</v>
      </c>
      <c r="R271" s="17" t="s">
        <v>313</v>
      </c>
      <c r="S271" s="25"/>
    </row>
    <row r="272" spans="1:19" ht="72.5" hidden="1" x14ac:dyDescent="0.35">
      <c r="A272" s="16" t="s">
        <v>364</v>
      </c>
      <c r="B272" s="16" t="s">
        <v>311</v>
      </c>
      <c r="C272" s="16" t="s">
        <v>312</v>
      </c>
      <c r="D272" s="16" t="s">
        <v>431</v>
      </c>
      <c r="E272" s="16" t="s">
        <v>432</v>
      </c>
      <c r="F272" s="16" t="s">
        <v>30</v>
      </c>
      <c r="G272" s="16" t="s">
        <v>433</v>
      </c>
      <c r="H272" s="16" t="s">
        <v>32</v>
      </c>
      <c r="I272" s="17">
        <v>0</v>
      </c>
      <c r="J272" s="17">
        <v>0</v>
      </c>
      <c r="K272" s="17">
        <v>0</v>
      </c>
      <c r="L272" s="17">
        <v>43750</v>
      </c>
      <c r="M272" s="17">
        <v>43750</v>
      </c>
      <c r="N272" s="17">
        <v>43750</v>
      </c>
      <c r="O272" s="17">
        <v>43750</v>
      </c>
      <c r="P272" s="17"/>
      <c r="Q272" s="17">
        <f t="shared" si="4"/>
        <v>175000</v>
      </c>
      <c r="R272" s="17" t="s">
        <v>313</v>
      </c>
      <c r="S272" s="25"/>
    </row>
    <row r="273" spans="1:19" ht="72.5" hidden="1" x14ac:dyDescent="0.35">
      <c r="A273" s="16" t="s">
        <v>364</v>
      </c>
      <c r="B273" s="16" t="s">
        <v>311</v>
      </c>
      <c r="C273" s="16" t="s">
        <v>312</v>
      </c>
      <c r="D273" s="16" t="s">
        <v>434</v>
      </c>
      <c r="E273" s="16" t="s">
        <v>435</v>
      </c>
      <c r="F273" s="16" t="s">
        <v>72</v>
      </c>
      <c r="G273" s="16" t="s">
        <v>436</v>
      </c>
      <c r="H273" s="16" t="s">
        <v>32</v>
      </c>
      <c r="I273" s="17">
        <v>0</v>
      </c>
      <c r="J273" s="17">
        <v>0</v>
      </c>
      <c r="K273" s="17">
        <v>0</v>
      </c>
      <c r="L273" s="17">
        <v>102083</v>
      </c>
      <c r="M273" s="17">
        <v>102083</v>
      </c>
      <c r="N273" s="17">
        <v>102083</v>
      </c>
      <c r="O273" s="17">
        <v>102083</v>
      </c>
      <c r="P273" s="17"/>
      <c r="Q273" s="17">
        <f t="shared" si="4"/>
        <v>408332</v>
      </c>
      <c r="R273" s="17" t="s">
        <v>313</v>
      </c>
      <c r="S273" s="26"/>
    </row>
    <row r="274" spans="1:19" ht="72.5" hidden="1" x14ac:dyDescent="0.35">
      <c r="A274" s="16" t="s">
        <v>364</v>
      </c>
      <c r="B274" s="16" t="s">
        <v>311</v>
      </c>
      <c r="C274" s="16" t="s">
        <v>312</v>
      </c>
      <c r="D274" s="16" t="s">
        <v>434</v>
      </c>
      <c r="E274" s="16" t="s">
        <v>435</v>
      </c>
      <c r="F274" s="16" t="s">
        <v>30</v>
      </c>
      <c r="G274" s="16" t="s">
        <v>436</v>
      </c>
      <c r="H274" s="16" t="s">
        <v>32</v>
      </c>
      <c r="I274" s="17">
        <v>0</v>
      </c>
      <c r="J274" s="17">
        <v>0</v>
      </c>
      <c r="K274" s="17">
        <v>0</v>
      </c>
      <c r="L274" s="17">
        <v>43750</v>
      </c>
      <c r="M274" s="17">
        <v>43750</v>
      </c>
      <c r="N274" s="17">
        <v>43750</v>
      </c>
      <c r="O274" s="17">
        <v>43750</v>
      </c>
      <c r="P274" s="17"/>
      <c r="Q274" s="17">
        <f t="shared" si="4"/>
        <v>175000</v>
      </c>
      <c r="R274" s="17" t="s">
        <v>313</v>
      </c>
      <c r="S274" s="25"/>
    </row>
    <row r="275" spans="1:19" ht="72.5" hidden="1" x14ac:dyDescent="0.35">
      <c r="A275" s="16" t="s">
        <v>364</v>
      </c>
      <c r="B275" s="16" t="s">
        <v>311</v>
      </c>
      <c r="C275" s="16" t="s">
        <v>312</v>
      </c>
      <c r="D275" s="16" t="s">
        <v>437</v>
      </c>
      <c r="E275" s="16" t="s">
        <v>438</v>
      </c>
      <c r="F275" s="16" t="s">
        <v>72</v>
      </c>
      <c r="G275" s="16" t="s">
        <v>439</v>
      </c>
      <c r="H275" s="16" t="s">
        <v>32</v>
      </c>
      <c r="I275" s="17">
        <v>0</v>
      </c>
      <c r="J275" s="17">
        <v>0</v>
      </c>
      <c r="K275" s="17">
        <v>0</v>
      </c>
      <c r="L275" s="17">
        <v>32666</v>
      </c>
      <c r="M275" s="17">
        <v>32666</v>
      </c>
      <c r="N275" s="17">
        <v>32666</v>
      </c>
      <c r="O275" s="17">
        <v>32666</v>
      </c>
      <c r="P275" s="17"/>
      <c r="Q275" s="17">
        <f t="shared" si="4"/>
        <v>130664</v>
      </c>
      <c r="R275" s="17" t="s">
        <v>313</v>
      </c>
      <c r="S275" s="25"/>
    </row>
    <row r="276" spans="1:19" ht="72.5" hidden="1" x14ac:dyDescent="0.35">
      <c r="A276" s="16" t="s">
        <v>364</v>
      </c>
      <c r="B276" s="16" t="s">
        <v>311</v>
      </c>
      <c r="C276" s="16" t="s">
        <v>312</v>
      </c>
      <c r="D276" s="16" t="s">
        <v>437</v>
      </c>
      <c r="E276" s="16" t="s">
        <v>438</v>
      </c>
      <c r="F276" s="16" t="s">
        <v>30</v>
      </c>
      <c r="G276" s="16" t="s">
        <v>439</v>
      </c>
      <c r="H276" s="16" t="s">
        <v>32</v>
      </c>
      <c r="I276" s="17">
        <v>0</v>
      </c>
      <c r="J276" s="17">
        <v>0</v>
      </c>
      <c r="K276" s="17">
        <v>0</v>
      </c>
      <c r="L276" s="17">
        <v>14000</v>
      </c>
      <c r="M276" s="17">
        <v>14000</v>
      </c>
      <c r="N276" s="17">
        <v>14000</v>
      </c>
      <c r="O276" s="17">
        <v>14000</v>
      </c>
      <c r="P276" s="17"/>
      <c r="Q276" s="17">
        <f t="shared" si="4"/>
        <v>56000</v>
      </c>
      <c r="R276" s="17" t="s">
        <v>313</v>
      </c>
      <c r="S276" s="26"/>
    </row>
    <row r="277" spans="1:19" ht="43.5" hidden="1" x14ac:dyDescent="0.35">
      <c r="A277" s="16" t="s">
        <v>364</v>
      </c>
      <c r="B277" s="16" t="s">
        <v>311</v>
      </c>
      <c r="C277" s="16" t="s">
        <v>312</v>
      </c>
      <c r="D277" s="16" t="s">
        <v>440</v>
      </c>
      <c r="E277" s="16" t="s">
        <v>441</v>
      </c>
      <c r="F277" s="16" t="s">
        <v>72</v>
      </c>
      <c r="G277" s="16" t="s">
        <v>243</v>
      </c>
      <c r="H277" s="16" t="s">
        <v>32</v>
      </c>
      <c r="I277" s="17">
        <v>0</v>
      </c>
      <c r="J277" s="17">
        <v>0</v>
      </c>
      <c r="K277" s="17">
        <v>0</v>
      </c>
      <c r="L277" s="17">
        <v>35000</v>
      </c>
      <c r="M277" s="17">
        <v>140000</v>
      </c>
      <c r="N277" s="17">
        <v>175000</v>
      </c>
      <c r="O277" s="17">
        <v>350000</v>
      </c>
      <c r="P277" s="17"/>
      <c r="Q277" s="17">
        <f t="shared" si="4"/>
        <v>700000</v>
      </c>
      <c r="R277" s="17" t="s">
        <v>313</v>
      </c>
      <c r="S277" s="25" t="s">
        <v>442</v>
      </c>
    </row>
    <row r="278" spans="1:19" ht="43.5" hidden="1" x14ac:dyDescent="0.35">
      <c r="A278" s="16" t="s">
        <v>364</v>
      </c>
      <c r="B278" s="16" t="s">
        <v>311</v>
      </c>
      <c r="C278" s="16" t="s">
        <v>312</v>
      </c>
      <c r="D278" s="16" t="s">
        <v>440</v>
      </c>
      <c r="E278" s="16" t="s">
        <v>441</v>
      </c>
      <c r="F278" s="16" t="s">
        <v>30</v>
      </c>
      <c r="G278" s="16" t="s">
        <v>243</v>
      </c>
      <c r="H278" s="16" t="s">
        <v>32</v>
      </c>
      <c r="I278" s="17">
        <v>0</v>
      </c>
      <c r="J278" s="17">
        <v>0</v>
      </c>
      <c r="K278" s="17">
        <v>0</v>
      </c>
      <c r="L278" s="17">
        <v>15000</v>
      </c>
      <c r="M278" s="17">
        <v>60000</v>
      </c>
      <c r="N278" s="17">
        <v>75000</v>
      </c>
      <c r="O278" s="17">
        <v>150000</v>
      </c>
      <c r="P278" s="17"/>
      <c r="Q278" s="17">
        <f t="shared" si="4"/>
        <v>300000</v>
      </c>
      <c r="R278" s="17" t="s">
        <v>313</v>
      </c>
      <c r="S278" s="25" t="s">
        <v>442</v>
      </c>
    </row>
    <row r="279" spans="1:19" ht="43.5" hidden="1" x14ac:dyDescent="0.35">
      <c r="A279" s="16" t="s">
        <v>364</v>
      </c>
      <c r="B279" s="16" t="s">
        <v>311</v>
      </c>
      <c r="C279" s="16" t="s">
        <v>312</v>
      </c>
      <c r="D279" s="16" t="s">
        <v>443</v>
      </c>
      <c r="E279" s="16" t="s">
        <v>444</v>
      </c>
      <c r="F279" s="16" t="s">
        <v>72</v>
      </c>
      <c r="G279" s="16" t="s">
        <v>445</v>
      </c>
      <c r="H279" s="16" t="s">
        <v>32</v>
      </c>
      <c r="I279" s="17">
        <v>0</v>
      </c>
      <c r="J279" s="17">
        <v>0</v>
      </c>
      <c r="K279" s="17">
        <v>0</v>
      </c>
      <c r="L279" s="17">
        <v>28000</v>
      </c>
      <c r="M279" s="17">
        <v>105000</v>
      </c>
      <c r="N279" s="17">
        <v>105000</v>
      </c>
      <c r="O279" s="17">
        <v>350000</v>
      </c>
      <c r="P279" s="17"/>
      <c r="Q279" s="17">
        <f t="shared" si="4"/>
        <v>588000</v>
      </c>
      <c r="R279" s="17" t="s">
        <v>313</v>
      </c>
      <c r="S279" s="25" t="s">
        <v>442</v>
      </c>
    </row>
    <row r="280" spans="1:19" ht="43.5" hidden="1" x14ac:dyDescent="0.35">
      <c r="A280" s="16" t="s">
        <v>364</v>
      </c>
      <c r="B280" s="16" t="s">
        <v>311</v>
      </c>
      <c r="C280" s="16" t="s">
        <v>312</v>
      </c>
      <c r="D280" s="16" t="s">
        <v>443</v>
      </c>
      <c r="E280" s="16" t="s">
        <v>444</v>
      </c>
      <c r="F280" s="16" t="s">
        <v>30</v>
      </c>
      <c r="G280" s="16" t="s">
        <v>445</v>
      </c>
      <c r="H280" s="16" t="s">
        <v>32</v>
      </c>
      <c r="I280" s="17">
        <v>0</v>
      </c>
      <c r="J280" s="17">
        <v>0</v>
      </c>
      <c r="K280" s="17">
        <v>0</v>
      </c>
      <c r="L280" s="17">
        <v>12000</v>
      </c>
      <c r="M280" s="17">
        <v>45000</v>
      </c>
      <c r="N280" s="17">
        <v>45000</v>
      </c>
      <c r="O280" s="17">
        <v>150000</v>
      </c>
      <c r="P280" s="17"/>
      <c r="Q280" s="17">
        <f t="shared" si="4"/>
        <v>252000</v>
      </c>
      <c r="R280" s="17" t="s">
        <v>313</v>
      </c>
      <c r="S280" s="25" t="s">
        <v>442</v>
      </c>
    </row>
    <row r="281" spans="1:19" ht="58" hidden="1" x14ac:dyDescent="0.35">
      <c r="A281" s="16" t="s">
        <v>364</v>
      </c>
      <c r="B281" s="16" t="s">
        <v>311</v>
      </c>
      <c r="C281" s="16" t="s">
        <v>312</v>
      </c>
      <c r="D281" s="16" t="s">
        <v>446</v>
      </c>
      <c r="E281" s="16" t="s">
        <v>447</v>
      </c>
      <c r="F281" s="16" t="s">
        <v>72</v>
      </c>
      <c r="G281" s="16" t="s">
        <v>448</v>
      </c>
      <c r="H281" s="16" t="s">
        <v>32</v>
      </c>
      <c r="I281" s="17">
        <v>0</v>
      </c>
      <c r="J281" s="17">
        <v>0</v>
      </c>
      <c r="K281" s="17">
        <v>0</v>
      </c>
      <c r="L281" s="35">
        <v>17500</v>
      </c>
      <c r="M281" s="35">
        <v>52500</v>
      </c>
      <c r="N281" s="35">
        <v>140000</v>
      </c>
      <c r="O281" s="35">
        <v>280000</v>
      </c>
      <c r="P281" s="35"/>
      <c r="Q281" s="17">
        <f t="shared" si="4"/>
        <v>490000</v>
      </c>
      <c r="R281" s="17" t="s">
        <v>313</v>
      </c>
      <c r="S281" s="25" t="s">
        <v>442</v>
      </c>
    </row>
    <row r="282" spans="1:19" ht="58" hidden="1" x14ac:dyDescent="0.35">
      <c r="A282" s="16" t="s">
        <v>364</v>
      </c>
      <c r="B282" s="16" t="s">
        <v>311</v>
      </c>
      <c r="C282" s="16" t="s">
        <v>312</v>
      </c>
      <c r="D282" s="16" t="s">
        <v>446</v>
      </c>
      <c r="E282" s="16" t="s">
        <v>447</v>
      </c>
      <c r="F282" s="16" t="s">
        <v>30</v>
      </c>
      <c r="G282" s="16" t="s">
        <v>448</v>
      </c>
      <c r="H282" s="16" t="s">
        <v>32</v>
      </c>
      <c r="I282" s="17">
        <v>0</v>
      </c>
      <c r="J282" s="17">
        <v>0</v>
      </c>
      <c r="K282" s="17">
        <v>0</v>
      </c>
      <c r="L282" s="35">
        <v>7500</v>
      </c>
      <c r="M282" s="35">
        <v>22500</v>
      </c>
      <c r="N282" s="35">
        <v>60000</v>
      </c>
      <c r="O282" s="35">
        <v>120000</v>
      </c>
      <c r="P282" s="35"/>
      <c r="Q282" s="17">
        <f t="shared" si="4"/>
        <v>210000</v>
      </c>
      <c r="R282" s="17" t="s">
        <v>313</v>
      </c>
      <c r="S282" s="25" t="s">
        <v>442</v>
      </c>
    </row>
    <row r="283" spans="1:19" ht="58" hidden="1" x14ac:dyDescent="0.35">
      <c r="A283" s="16" t="s">
        <v>364</v>
      </c>
      <c r="B283" s="16" t="s">
        <v>311</v>
      </c>
      <c r="C283" s="16" t="s">
        <v>312</v>
      </c>
      <c r="D283" s="16" t="s">
        <v>449</v>
      </c>
      <c r="E283" s="16" t="s">
        <v>450</v>
      </c>
      <c r="F283" s="16" t="s">
        <v>72</v>
      </c>
      <c r="G283" s="16" t="s">
        <v>421</v>
      </c>
      <c r="H283" s="16" t="s">
        <v>32</v>
      </c>
      <c r="I283" s="17">
        <v>0</v>
      </c>
      <c r="J283" s="17">
        <v>0</v>
      </c>
      <c r="K283" s="17">
        <v>0</v>
      </c>
      <c r="L283" s="17">
        <v>45500</v>
      </c>
      <c r="M283" s="17">
        <v>70000</v>
      </c>
      <c r="N283" s="17">
        <v>140000</v>
      </c>
      <c r="O283" s="17">
        <v>280000</v>
      </c>
      <c r="P283" s="17"/>
      <c r="Q283" s="17">
        <f t="shared" si="4"/>
        <v>535500</v>
      </c>
      <c r="R283" s="17" t="s">
        <v>313</v>
      </c>
      <c r="S283" s="25" t="s">
        <v>442</v>
      </c>
    </row>
    <row r="284" spans="1:19" ht="58" hidden="1" x14ac:dyDescent="0.35">
      <c r="A284" s="16" t="s">
        <v>364</v>
      </c>
      <c r="B284" s="16" t="s">
        <v>311</v>
      </c>
      <c r="C284" s="16" t="s">
        <v>312</v>
      </c>
      <c r="D284" s="16" t="s">
        <v>449</v>
      </c>
      <c r="E284" s="16" t="s">
        <v>450</v>
      </c>
      <c r="F284" s="16" t="s">
        <v>30</v>
      </c>
      <c r="G284" s="16" t="s">
        <v>421</v>
      </c>
      <c r="H284" s="16" t="s">
        <v>32</v>
      </c>
      <c r="I284" s="17">
        <v>0</v>
      </c>
      <c r="J284" s="17">
        <v>0</v>
      </c>
      <c r="K284" s="17">
        <v>0</v>
      </c>
      <c r="L284" s="17">
        <v>19500</v>
      </c>
      <c r="M284" s="17">
        <v>30000</v>
      </c>
      <c r="N284" s="17">
        <v>60000</v>
      </c>
      <c r="O284" s="17">
        <v>120000</v>
      </c>
      <c r="P284" s="17"/>
      <c r="Q284" s="17">
        <f t="shared" si="4"/>
        <v>229500</v>
      </c>
      <c r="R284" s="17" t="s">
        <v>313</v>
      </c>
      <c r="S284" s="25" t="s">
        <v>442</v>
      </c>
    </row>
    <row r="285" spans="1:19" ht="72.5" hidden="1" x14ac:dyDescent="0.35">
      <c r="A285" s="62" t="s">
        <v>451</v>
      </c>
      <c r="B285" s="62" t="s">
        <v>452</v>
      </c>
      <c r="C285" s="62" t="s">
        <v>453</v>
      </c>
      <c r="D285" s="62" t="s">
        <v>454</v>
      </c>
      <c r="E285" s="62" t="s">
        <v>455</v>
      </c>
      <c r="F285" s="62" t="s">
        <v>30</v>
      </c>
      <c r="G285" s="62" t="s">
        <v>456</v>
      </c>
      <c r="H285" s="62" t="s">
        <v>32</v>
      </c>
      <c r="J285" s="17">
        <v>273518</v>
      </c>
      <c r="K285" s="17">
        <v>331870</v>
      </c>
      <c r="L285" s="17">
        <v>45000</v>
      </c>
      <c r="M285" s="17">
        <v>0</v>
      </c>
      <c r="N285" s="17">
        <v>0</v>
      </c>
      <c r="O285" s="17">
        <v>0</v>
      </c>
      <c r="P285" s="17"/>
      <c r="Q285" s="17">
        <f t="shared" si="4"/>
        <v>45000</v>
      </c>
      <c r="R285" s="62" t="s">
        <v>457</v>
      </c>
      <c r="S285" s="62"/>
    </row>
    <row r="286" spans="1:19" ht="72.5" hidden="1" x14ac:dyDescent="0.35">
      <c r="A286" s="62" t="s">
        <v>451</v>
      </c>
      <c r="B286" s="62" t="s">
        <v>452</v>
      </c>
      <c r="C286" s="62" t="s">
        <v>453</v>
      </c>
      <c r="D286" s="62" t="s">
        <v>458</v>
      </c>
      <c r="E286" s="62" t="s">
        <v>459</v>
      </c>
      <c r="F286" s="62" t="s">
        <v>30</v>
      </c>
      <c r="G286" s="62" t="s">
        <v>456</v>
      </c>
      <c r="H286" s="62" t="s">
        <v>32</v>
      </c>
      <c r="J286" s="17">
        <v>0</v>
      </c>
      <c r="K286" s="17">
        <v>0</v>
      </c>
      <c r="L286" s="17">
        <v>100000</v>
      </c>
      <c r="M286" s="17">
        <v>100000</v>
      </c>
      <c r="N286" s="17">
        <v>100000</v>
      </c>
      <c r="O286" s="17">
        <v>0</v>
      </c>
      <c r="P286" s="17"/>
      <c r="Q286" s="17">
        <f t="shared" si="4"/>
        <v>300000</v>
      </c>
      <c r="R286" s="62" t="s">
        <v>457</v>
      </c>
      <c r="S286" s="62"/>
    </row>
    <row r="287" spans="1:19" ht="72.5" hidden="1" x14ac:dyDescent="0.35">
      <c r="A287" s="62" t="s">
        <v>451</v>
      </c>
      <c r="B287" s="62" t="s">
        <v>452</v>
      </c>
      <c r="C287" s="62" t="s">
        <v>460</v>
      </c>
      <c r="D287" s="62" t="s">
        <v>458</v>
      </c>
      <c r="E287" s="62" t="s">
        <v>461</v>
      </c>
      <c r="F287" s="62" t="s">
        <v>30</v>
      </c>
      <c r="G287" s="62" t="s">
        <v>456</v>
      </c>
      <c r="H287" s="62" t="s">
        <v>35</v>
      </c>
      <c r="J287" s="17">
        <v>0</v>
      </c>
      <c r="K287" s="17">
        <v>7500</v>
      </c>
      <c r="L287" s="17">
        <v>7500</v>
      </c>
      <c r="M287" s="17">
        <v>7500</v>
      </c>
      <c r="N287" s="17">
        <v>7500</v>
      </c>
      <c r="O287" s="17">
        <v>7500</v>
      </c>
      <c r="P287" s="17"/>
      <c r="Q287" s="17">
        <f t="shared" si="4"/>
        <v>30000</v>
      </c>
      <c r="R287" s="62" t="s">
        <v>457</v>
      </c>
      <c r="S287" s="62"/>
    </row>
    <row r="288" spans="1:19" ht="72.5" hidden="1" x14ac:dyDescent="0.35">
      <c r="A288" s="62" t="s">
        <v>451</v>
      </c>
      <c r="B288" s="62" t="s">
        <v>452</v>
      </c>
      <c r="C288" s="62" t="s">
        <v>462</v>
      </c>
      <c r="D288" s="62" t="s">
        <v>463</v>
      </c>
      <c r="E288" s="62" t="s">
        <v>455</v>
      </c>
      <c r="F288" s="62" t="s">
        <v>30</v>
      </c>
      <c r="G288" s="62" t="s">
        <v>456</v>
      </c>
      <c r="H288" s="62" t="s">
        <v>32</v>
      </c>
      <c r="J288" s="17">
        <v>961448</v>
      </c>
      <c r="K288" s="17">
        <v>0</v>
      </c>
      <c r="L288" s="17">
        <v>838000</v>
      </c>
      <c r="M288" s="17">
        <v>863000</v>
      </c>
      <c r="N288" s="17">
        <v>888000</v>
      </c>
      <c r="O288" s="17">
        <v>914640</v>
      </c>
      <c r="P288" s="17"/>
      <c r="Q288" s="17">
        <f t="shared" si="4"/>
        <v>3503640</v>
      </c>
      <c r="R288" s="62" t="s">
        <v>457</v>
      </c>
      <c r="S288" s="62"/>
    </row>
    <row r="289" spans="1:19" ht="72.5" hidden="1" x14ac:dyDescent="0.35">
      <c r="A289" s="62" t="s">
        <v>451</v>
      </c>
      <c r="B289" s="62" t="s">
        <v>452</v>
      </c>
      <c r="C289" s="62" t="s">
        <v>464</v>
      </c>
      <c r="D289" s="62" t="s">
        <v>463</v>
      </c>
      <c r="E289" s="62" t="s">
        <v>455</v>
      </c>
      <c r="F289" s="62" t="s">
        <v>30</v>
      </c>
      <c r="G289" s="62" t="s">
        <v>456</v>
      </c>
      <c r="H289" s="62" t="s">
        <v>35</v>
      </c>
      <c r="J289" s="17">
        <v>1144706</v>
      </c>
      <c r="K289" s="17">
        <v>0</v>
      </c>
      <c r="L289" s="17">
        <v>1126000</v>
      </c>
      <c r="M289" s="17">
        <v>1179000</v>
      </c>
      <c r="N289" s="17">
        <v>1235000</v>
      </c>
      <c r="O289" s="17">
        <v>1272050</v>
      </c>
      <c r="P289" s="17"/>
      <c r="Q289" s="17">
        <f t="shared" si="4"/>
        <v>4812050</v>
      </c>
      <c r="R289" s="62" t="s">
        <v>457</v>
      </c>
      <c r="S289" s="62"/>
    </row>
    <row r="290" spans="1:19" ht="72.5" hidden="1" x14ac:dyDescent="0.35">
      <c r="A290" s="62" t="s">
        <v>451</v>
      </c>
      <c r="B290" s="62" t="s">
        <v>452</v>
      </c>
      <c r="C290" s="62" t="s">
        <v>465</v>
      </c>
      <c r="D290" s="62" t="s">
        <v>463</v>
      </c>
      <c r="E290" s="62" t="s">
        <v>466</v>
      </c>
      <c r="F290" s="62" t="s">
        <v>275</v>
      </c>
      <c r="G290" s="62" t="s">
        <v>456</v>
      </c>
      <c r="H290" s="62" t="s">
        <v>32</v>
      </c>
      <c r="J290" s="17">
        <v>174753</v>
      </c>
      <c r="K290" s="17">
        <v>0</v>
      </c>
      <c r="L290" s="17">
        <v>0</v>
      </c>
      <c r="M290" s="17">
        <v>0</v>
      </c>
      <c r="N290" s="17">
        <v>0</v>
      </c>
      <c r="O290" s="17">
        <v>0</v>
      </c>
      <c r="P290" s="17"/>
      <c r="Q290" s="17">
        <f t="shared" si="4"/>
        <v>0</v>
      </c>
      <c r="R290" s="62" t="s">
        <v>457</v>
      </c>
      <c r="S290" s="62"/>
    </row>
    <row r="291" spans="1:19" ht="72.5" hidden="1" x14ac:dyDescent="0.35">
      <c r="A291" s="62" t="s">
        <v>451</v>
      </c>
      <c r="B291" s="62" t="s">
        <v>452</v>
      </c>
      <c r="C291" s="62" t="s">
        <v>467</v>
      </c>
      <c r="D291" s="62" t="s">
        <v>468</v>
      </c>
      <c r="E291" s="62" t="s">
        <v>469</v>
      </c>
      <c r="F291" s="62" t="s">
        <v>30</v>
      </c>
      <c r="G291" s="62" t="s">
        <v>456</v>
      </c>
      <c r="H291" s="62" t="s">
        <v>32</v>
      </c>
      <c r="J291" s="17">
        <v>0</v>
      </c>
      <c r="K291" s="17">
        <v>156499</v>
      </c>
      <c r="L291" s="17">
        <v>105917</v>
      </c>
      <c r="M291" s="17">
        <v>0</v>
      </c>
      <c r="N291" s="17">
        <v>0</v>
      </c>
      <c r="O291" s="17">
        <v>0</v>
      </c>
      <c r="P291" s="17"/>
      <c r="Q291" s="17">
        <f t="shared" si="4"/>
        <v>105917</v>
      </c>
      <c r="R291" s="62" t="s">
        <v>457</v>
      </c>
      <c r="S291" s="62"/>
    </row>
    <row r="292" spans="1:19" ht="72.5" hidden="1" x14ac:dyDescent="0.35">
      <c r="A292" s="62" t="s">
        <v>451</v>
      </c>
      <c r="B292" s="62" t="s">
        <v>452</v>
      </c>
      <c r="C292" s="62" t="s">
        <v>470</v>
      </c>
      <c r="D292" s="62" t="s">
        <v>471</v>
      </c>
      <c r="E292" s="62" t="s">
        <v>472</v>
      </c>
      <c r="F292" s="62" t="s">
        <v>55</v>
      </c>
      <c r="G292" s="62" t="s">
        <v>456</v>
      </c>
      <c r="H292" s="62" t="s">
        <v>35</v>
      </c>
      <c r="J292" s="17">
        <v>1089</v>
      </c>
      <c r="K292" s="17">
        <v>0</v>
      </c>
      <c r="L292" s="17">
        <v>783.40000000000009</v>
      </c>
      <c r="M292" s="17">
        <v>0</v>
      </c>
      <c r="N292" s="17">
        <v>0</v>
      </c>
      <c r="O292" s="17">
        <v>0</v>
      </c>
      <c r="P292" s="17"/>
      <c r="Q292" s="17">
        <f t="shared" si="4"/>
        <v>783.40000000000009</v>
      </c>
      <c r="R292" s="62" t="s">
        <v>457</v>
      </c>
      <c r="S292" s="94"/>
    </row>
    <row r="293" spans="1:19" ht="72.5" hidden="1" x14ac:dyDescent="0.35">
      <c r="A293" s="62" t="s">
        <v>451</v>
      </c>
      <c r="B293" s="62" t="s">
        <v>452</v>
      </c>
      <c r="C293" s="62" t="s">
        <v>473</v>
      </c>
      <c r="D293" s="62" t="s">
        <v>471</v>
      </c>
      <c r="E293" s="62" t="s">
        <v>455</v>
      </c>
      <c r="F293" s="62" t="s">
        <v>55</v>
      </c>
      <c r="G293" s="62" t="s">
        <v>456</v>
      </c>
      <c r="H293" s="62" t="s">
        <v>35</v>
      </c>
      <c r="J293" s="17">
        <v>52903.6</v>
      </c>
      <c r="K293" s="17">
        <v>19931.25</v>
      </c>
      <c r="L293" s="17">
        <v>21377.607142857141</v>
      </c>
      <c r="M293" s="17">
        <v>19810.807142857142</v>
      </c>
      <c r="N293" s="17">
        <v>19810.807142857142</v>
      </c>
      <c r="O293" s="17">
        <v>19810.807142857142</v>
      </c>
      <c r="P293" s="17"/>
      <c r="Q293" s="17">
        <f t="shared" si="4"/>
        <v>80810.028571428571</v>
      </c>
      <c r="R293" s="62" t="s">
        <v>457</v>
      </c>
      <c r="S293" s="62"/>
    </row>
    <row r="294" spans="1:19" ht="72.5" hidden="1" x14ac:dyDescent="0.35">
      <c r="A294" s="62" t="s">
        <v>451</v>
      </c>
      <c r="B294" s="62" t="s">
        <v>452</v>
      </c>
      <c r="C294" s="62" t="s">
        <v>474</v>
      </c>
      <c r="D294" s="62" t="s">
        <v>471</v>
      </c>
      <c r="E294" s="62" t="s">
        <v>475</v>
      </c>
      <c r="F294" s="62" t="s">
        <v>198</v>
      </c>
      <c r="G294" s="62" t="s">
        <v>456</v>
      </c>
      <c r="H294" s="62" t="s">
        <v>32</v>
      </c>
      <c r="J294" s="17">
        <v>0</v>
      </c>
      <c r="K294" s="17">
        <v>100000</v>
      </c>
      <c r="L294" s="17">
        <v>600000</v>
      </c>
      <c r="M294" s="17">
        <v>300000</v>
      </c>
      <c r="N294" s="17">
        <v>0</v>
      </c>
      <c r="O294" s="17">
        <v>0</v>
      </c>
      <c r="P294" s="17"/>
      <c r="Q294" s="17">
        <f t="shared" si="4"/>
        <v>900000</v>
      </c>
      <c r="R294" s="62" t="s">
        <v>457</v>
      </c>
      <c r="S294" s="94"/>
    </row>
    <row r="295" spans="1:19" ht="72.5" hidden="1" x14ac:dyDescent="0.35">
      <c r="A295" s="62" t="s">
        <v>451</v>
      </c>
      <c r="B295" s="62" t="s">
        <v>452</v>
      </c>
      <c r="C295" s="62" t="s">
        <v>476</v>
      </c>
      <c r="D295" s="62" t="s">
        <v>454</v>
      </c>
      <c r="E295" s="62" t="s">
        <v>477</v>
      </c>
      <c r="F295" s="62" t="s">
        <v>30</v>
      </c>
      <c r="G295" s="62" t="s">
        <v>456</v>
      </c>
      <c r="H295" s="62" t="s">
        <v>32</v>
      </c>
      <c r="J295" s="17">
        <v>383249.24</v>
      </c>
      <c r="K295" s="17">
        <v>265090.19</v>
      </c>
      <c r="L295" s="17">
        <v>175433.8</v>
      </c>
      <c r="M295" s="17">
        <v>100000</v>
      </c>
      <c r="N295" s="17">
        <v>0</v>
      </c>
      <c r="O295" s="17">
        <v>0</v>
      </c>
      <c r="P295" s="17"/>
      <c r="Q295" s="17">
        <f t="shared" si="4"/>
        <v>275433.8</v>
      </c>
      <c r="R295" s="62" t="s">
        <v>457</v>
      </c>
      <c r="S295" s="94"/>
    </row>
    <row r="296" spans="1:19" ht="72.5" hidden="1" x14ac:dyDescent="0.35">
      <c r="A296" s="62" t="s">
        <v>451</v>
      </c>
      <c r="B296" s="62" t="s">
        <v>452</v>
      </c>
      <c r="C296" s="62" t="s">
        <v>476</v>
      </c>
      <c r="D296" s="62" t="s">
        <v>454</v>
      </c>
      <c r="E296" s="62" t="s">
        <v>478</v>
      </c>
      <c r="F296" s="62" t="s">
        <v>30</v>
      </c>
      <c r="G296" s="62" t="s">
        <v>456</v>
      </c>
      <c r="H296" s="62" t="s">
        <v>35</v>
      </c>
      <c r="J296" s="35">
        <v>1383500</v>
      </c>
      <c r="K296" s="35">
        <v>1538715</v>
      </c>
      <c r="L296" s="35">
        <v>291000</v>
      </c>
      <c r="M296" s="35">
        <v>291000</v>
      </c>
      <c r="N296" s="35">
        <v>291000</v>
      </c>
      <c r="O296" s="35">
        <v>0</v>
      </c>
      <c r="P296" s="35"/>
      <c r="Q296" s="17">
        <f t="shared" si="4"/>
        <v>873000</v>
      </c>
      <c r="R296" s="62" t="s">
        <v>479</v>
      </c>
      <c r="S296" s="62"/>
    </row>
    <row r="297" spans="1:19" ht="72.5" hidden="1" x14ac:dyDescent="0.35">
      <c r="A297" s="62" t="s">
        <v>451</v>
      </c>
      <c r="B297" s="62" t="s">
        <v>452</v>
      </c>
      <c r="C297" s="62" t="s">
        <v>476</v>
      </c>
      <c r="D297" s="62" t="s">
        <v>458</v>
      </c>
      <c r="E297" s="62" t="s">
        <v>480</v>
      </c>
      <c r="F297" s="62" t="s">
        <v>30</v>
      </c>
      <c r="G297" s="62" t="s">
        <v>456</v>
      </c>
      <c r="H297" s="62" t="s">
        <v>32</v>
      </c>
      <c r="J297" s="17">
        <v>47500</v>
      </c>
      <c r="K297" s="17">
        <v>22500</v>
      </c>
      <c r="L297" s="17">
        <v>58125</v>
      </c>
      <c r="M297" s="17">
        <v>100000</v>
      </c>
      <c r="N297" s="17">
        <v>100000</v>
      </c>
      <c r="O297" s="17">
        <v>0</v>
      </c>
      <c r="P297" s="17"/>
      <c r="Q297" s="17">
        <f t="shared" si="4"/>
        <v>258125</v>
      </c>
      <c r="R297" s="62" t="s">
        <v>457</v>
      </c>
      <c r="S297" s="62"/>
    </row>
    <row r="298" spans="1:19" ht="72.5" hidden="1" x14ac:dyDescent="0.35">
      <c r="A298" s="62" t="s">
        <v>451</v>
      </c>
      <c r="B298" s="62" t="s">
        <v>452</v>
      </c>
      <c r="C298" s="62" t="s">
        <v>481</v>
      </c>
      <c r="D298" s="62" t="s">
        <v>482</v>
      </c>
      <c r="E298" s="62" t="s">
        <v>483</v>
      </c>
      <c r="F298" s="62" t="s">
        <v>55</v>
      </c>
      <c r="G298" s="62" t="s">
        <v>456</v>
      </c>
      <c r="H298" s="62" t="s">
        <v>35</v>
      </c>
      <c r="J298" s="17">
        <v>52195.619999999995</v>
      </c>
      <c r="K298" s="17">
        <v>0</v>
      </c>
      <c r="L298" s="17">
        <v>0</v>
      </c>
      <c r="M298" s="17">
        <v>0</v>
      </c>
      <c r="N298" s="17">
        <v>0</v>
      </c>
      <c r="O298" s="17">
        <v>0</v>
      </c>
      <c r="P298" s="17"/>
      <c r="Q298" s="17">
        <f t="shared" si="4"/>
        <v>0</v>
      </c>
      <c r="R298" s="62" t="s">
        <v>457</v>
      </c>
      <c r="S298" s="62"/>
    </row>
    <row r="299" spans="1:19" ht="72.5" hidden="1" x14ac:dyDescent="0.35">
      <c r="A299" s="62" t="s">
        <v>451</v>
      </c>
      <c r="B299" s="62" t="s">
        <v>452</v>
      </c>
      <c r="C299" s="62" t="s">
        <v>476</v>
      </c>
      <c r="D299" s="62" t="s">
        <v>482</v>
      </c>
      <c r="E299" s="62" t="s">
        <v>484</v>
      </c>
      <c r="F299" s="62" t="s">
        <v>55</v>
      </c>
      <c r="G299" s="62" t="s">
        <v>456</v>
      </c>
      <c r="H299" s="62" t="s">
        <v>35</v>
      </c>
      <c r="J299" s="17">
        <v>12495.59</v>
      </c>
      <c r="K299" s="17">
        <v>16355.21</v>
      </c>
      <c r="L299" s="17">
        <v>0</v>
      </c>
      <c r="M299" s="17">
        <v>0</v>
      </c>
      <c r="N299" s="17">
        <v>0</v>
      </c>
      <c r="O299" s="17">
        <v>0</v>
      </c>
      <c r="P299" s="17"/>
      <c r="Q299" s="17">
        <f t="shared" si="4"/>
        <v>0</v>
      </c>
      <c r="R299" s="62" t="s">
        <v>457</v>
      </c>
      <c r="S299" s="62"/>
    </row>
    <row r="300" spans="1:19" ht="87" hidden="1" x14ac:dyDescent="0.35">
      <c r="A300" s="62" t="s">
        <v>451</v>
      </c>
      <c r="B300" s="62" t="s">
        <v>452</v>
      </c>
      <c r="C300" s="62" t="s">
        <v>485</v>
      </c>
      <c r="D300" s="62" t="s">
        <v>482</v>
      </c>
      <c r="E300" s="62" t="s">
        <v>486</v>
      </c>
      <c r="F300" s="62" t="s">
        <v>55</v>
      </c>
      <c r="G300" s="62" t="s">
        <v>456</v>
      </c>
      <c r="H300" s="62" t="s">
        <v>35</v>
      </c>
      <c r="J300" s="17">
        <v>918.98</v>
      </c>
      <c r="K300" s="17">
        <v>16331.381666666668</v>
      </c>
      <c r="L300" s="17">
        <v>102850.36166666666</v>
      </c>
      <c r="M300" s="17">
        <v>17250.361666666668</v>
      </c>
      <c r="N300" s="17">
        <v>0</v>
      </c>
      <c r="O300" s="17">
        <v>0</v>
      </c>
      <c r="P300" s="17"/>
      <c r="Q300" s="17">
        <f t="shared" si="4"/>
        <v>120100.72333333333</v>
      </c>
      <c r="R300" s="62" t="s">
        <v>457</v>
      </c>
      <c r="S300" s="62"/>
    </row>
    <row r="301" spans="1:19" ht="87" hidden="1" x14ac:dyDescent="0.35">
      <c r="A301" s="62" t="s">
        <v>451</v>
      </c>
      <c r="B301" s="62" t="s">
        <v>452</v>
      </c>
      <c r="C301" s="62" t="s">
        <v>487</v>
      </c>
      <c r="D301" s="62" t="s">
        <v>482</v>
      </c>
      <c r="E301" s="62" t="s">
        <v>488</v>
      </c>
      <c r="F301" s="62" t="s">
        <v>55</v>
      </c>
      <c r="G301" s="62" t="s">
        <v>456</v>
      </c>
      <c r="H301" s="62" t="s">
        <v>35</v>
      </c>
      <c r="J301" s="17">
        <v>0</v>
      </c>
      <c r="K301" s="17">
        <v>8798.0179333333326</v>
      </c>
      <c r="L301" s="17">
        <v>12930.835866666666</v>
      </c>
      <c r="M301" s="17">
        <v>10864.426899999999</v>
      </c>
      <c r="N301" s="17">
        <v>0</v>
      </c>
      <c r="O301" s="17">
        <v>0</v>
      </c>
      <c r="P301" s="17"/>
      <c r="Q301" s="17">
        <f t="shared" si="4"/>
        <v>23795.262766666667</v>
      </c>
      <c r="R301" s="62" t="s">
        <v>457</v>
      </c>
      <c r="S301" s="62"/>
    </row>
    <row r="302" spans="1:19" ht="101.5" hidden="1" x14ac:dyDescent="0.35">
      <c r="A302" s="62" t="s">
        <v>451</v>
      </c>
      <c r="B302" s="62" t="s">
        <v>452</v>
      </c>
      <c r="C302" s="62" t="s">
        <v>476</v>
      </c>
      <c r="D302" s="62" t="s">
        <v>482</v>
      </c>
      <c r="E302" s="62" t="s">
        <v>489</v>
      </c>
      <c r="F302" s="62" t="s">
        <v>55</v>
      </c>
      <c r="G302" s="62" t="s">
        <v>456</v>
      </c>
      <c r="H302" s="62" t="s">
        <v>277</v>
      </c>
      <c r="J302" s="17">
        <v>767172.7</v>
      </c>
      <c r="K302" s="17">
        <v>0</v>
      </c>
      <c r="L302" s="17">
        <v>0</v>
      </c>
      <c r="M302" s="17">
        <v>0</v>
      </c>
      <c r="N302" s="17">
        <v>0</v>
      </c>
      <c r="O302" s="17">
        <v>0</v>
      </c>
      <c r="P302" s="17"/>
      <c r="Q302" s="17">
        <f t="shared" si="4"/>
        <v>0</v>
      </c>
      <c r="R302" s="62" t="s">
        <v>457</v>
      </c>
      <c r="S302" s="62"/>
    </row>
    <row r="303" spans="1:19" ht="72.5" hidden="1" x14ac:dyDescent="0.35">
      <c r="A303" s="62" t="s">
        <v>451</v>
      </c>
      <c r="B303" s="62" t="s">
        <v>452</v>
      </c>
      <c r="C303" s="62" t="s">
        <v>490</v>
      </c>
      <c r="D303" s="62" t="s">
        <v>482</v>
      </c>
      <c r="E303" s="62" t="s">
        <v>491</v>
      </c>
      <c r="F303" s="62" t="s">
        <v>55</v>
      </c>
      <c r="G303" s="62" t="s">
        <v>456</v>
      </c>
      <c r="H303" s="62" t="s">
        <v>32</v>
      </c>
      <c r="J303" s="17">
        <v>100000</v>
      </c>
      <c r="K303" s="17">
        <v>0</v>
      </c>
      <c r="L303" s="17">
        <v>0</v>
      </c>
      <c r="M303" s="17">
        <v>0</v>
      </c>
      <c r="N303" s="17">
        <v>0</v>
      </c>
      <c r="O303" s="17"/>
      <c r="P303" s="17"/>
      <c r="Q303" s="17">
        <f t="shared" si="4"/>
        <v>0</v>
      </c>
      <c r="R303" s="62" t="s">
        <v>457</v>
      </c>
      <c r="S303" s="62"/>
    </row>
    <row r="304" spans="1:19" ht="72.5" hidden="1" x14ac:dyDescent="0.35">
      <c r="A304" s="62" t="s">
        <v>451</v>
      </c>
      <c r="B304" s="62" t="s">
        <v>452</v>
      </c>
      <c r="C304" s="62" t="s">
        <v>490</v>
      </c>
      <c r="D304" s="62" t="s">
        <v>482</v>
      </c>
      <c r="E304" s="62" t="s">
        <v>492</v>
      </c>
      <c r="F304" s="62" t="s">
        <v>42</v>
      </c>
      <c r="G304" s="62" t="s">
        <v>456</v>
      </c>
      <c r="H304" s="62" t="s">
        <v>35</v>
      </c>
      <c r="J304" s="17">
        <v>46318.46</v>
      </c>
      <c r="K304" s="17">
        <v>276130.05800000002</v>
      </c>
      <c r="L304" s="17">
        <v>0</v>
      </c>
      <c r="M304" s="17">
        <v>0</v>
      </c>
      <c r="N304" s="17">
        <v>0</v>
      </c>
      <c r="O304" s="17">
        <v>0</v>
      </c>
      <c r="P304" s="17"/>
      <c r="Q304" s="17">
        <f t="shared" si="4"/>
        <v>0</v>
      </c>
      <c r="R304" s="62" t="s">
        <v>457</v>
      </c>
      <c r="S304" s="62"/>
    </row>
    <row r="305" spans="1:19" ht="72.5" hidden="1" x14ac:dyDescent="0.35">
      <c r="A305" s="62" t="s">
        <v>451</v>
      </c>
      <c r="B305" s="62" t="s">
        <v>493</v>
      </c>
      <c r="C305" s="62" t="s">
        <v>494</v>
      </c>
      <c r="D305" s="62" t="s">
        <v>495</v>
      </c>
      <c r="E305" s="62" t="s">
        <v>496</v>
      </c>
      <c r="F305" s="62" t="s">
        <v>30</v>
      </c>
      <c r="G305" s="62" t="s">
        <v>456</v>
      </c>
      <c r="H305" s="62" t="s">
        <v>32</v>
      </c>
      <c r="J305" s="17">
        <v>87516</v>
      </c>
      <c r="K305" s="17">
        <v>60000</v>
      </c>
      <c r="L305" s="17">
        <v>0</v>
      </c>
      <c r="M305" s="17">
        <v>0</v>
      </c>
      <c r="N305" s="17">
        <v>0</v>
      </c>
      <c r="O305" s="17"/>
      <c r="P305" s="17"/>
      <c r="Q305" s="17">
        <f t="shared" si="4"/>
        <v>0</v>
      </c>
      <c r="R305" s="62" t="s">
        <v>43</v>
      </c>
      <c r="S305" s="62" t="s">
        <v>497</v>
      </c>
    </row>
    <row r="306" spans="1:19" ht="72.5" hidden="1" x14ac:dyDescent="0.35">
      <c r="A306" s="62" t="s">
        <v>451</v>
      </c>
      <c r="B306" s="62" t="s">
        <v>493</v>
      </c>
      <c r="C306" s="62" t="s">
        <v>494</v>
      </c>
      <c r="D306" s="62" t="s">
        <v>495</v>
      </c>
      <c r="E306" s="62" t="s">
        <v>496</v>
      </c>
      <c r="F306" s="62" t="s">
        <v>30</v>
      </c>
      <c r="G306" s="62" t="s">
        <v>456</v>
      </c>
      <c r="H306" s="62" t="s">
        <v>32</v>
      </c>
      <c r="J306" s="17"/>
      <c r="K306" s="17">
        <v>-60000</v>
      </c>
      <c r="L306" s="17"/>
      <c r="M306" s="17"/>
      <c r="N306" s="17"/>
      <c r="O306" s="17"/>
      <c r="P306" s="17"/>
      <c r="Q306" s="17">
        <f t="shared" si="4"/>
        <v>0</v>
      </c>
      <c r="R306" s="62" t="s">
        <v>43</v>
      </c>
      <c r="S306" s="62" t="s">
        <v>498</v>
      </c>
    </row>
    <row r="307" spans="1:19" ht="72.5" hidden="1" x14ac:dyDescent="0.35">
      <c r="A307" s="62" t="s">
        <v>451</v>
      </c>
      <c r="B307" s="62" t="s">
        <v>493</v>
      </c>
      <c r="C307" s="62" t="s">
        <v>494</v>
      </c>
      <c r="D307" s="62" t="s">
        <v>495</v>
      </c>
      <c r="E307" s="62" t="s">
        <v>499</v>
      </c>
      <c r="F307" s="62" t="s">
        <v>30</v>
      </c>
      <c r="G307" s="62" t="s">
        <v>456</v>
      </c>
      <c r="H307" s="62" t="s">
        <v>35</v>
      </c>
      <c r="J307" s="17">
        <v>0</v>
      </c>
      <c r="K307" s="17">
        <v>10290</v>
      </c>
      <c r="L307" s="17">
        <v>10859</v>
      </c>
      <c r="M307" s="17">
        <v>800</v>
      </c>
      <c r="N307" s="17">
        <v>800</v>
      </c>
      <c r="O307" s="17">
        <v>800</v>
      </c>
      <c r="P307" s="17"/>
      <c r="Q307" s="17">
        <f t="shared" si="4"/>
        <v>13259</v>
      </c>
      <c r="R307" s="62" t="s">
        <v>43</v>
      </c>
      <c r="S307" s="62" t="s">
        <v>500</v>
      </c>
    </row>
    <row r="308" spans="1:19" ht="72.5" hidden="1" x14ac:dyDescent="0.35">
      <c r="A308" s="62" t="s">
        <v>451</v>
      </c>
      <c r="B308" s="62" t="s">
        <v>493</v>
      </c>
      <c r="C308" s="62" t="s">
        <v>494</v>
      </c>
      <c r="D308" s="62" t="s">
        <v>495</v>
      </c>
      <c r="E308" s="62" t="s">
        <v>499</v>
      </c>
      <c r="F308" s="62" t="s">
        <v>30</v>
      </c>
      <c r="G308" s="62" t="s">
        <v>456</v>
      </c>
      <c r="H308" s="62" t="s">
        <v>35</v>
      </c>
      <c r="J308" s="17">
        <v>0</v>
      </c>
      <c r="K308" s="17">
        <v>-10290</v>
      </c>
      <c r="L308" s="17">
        <v>-10859</v>
      </c>
      <c r="M308" s="17">
        <v>-800</v>
      </c>
      <c r="N308" s="17">
        <v>-800</v>
      </c>
      <c r="O308" s="17">
        <v>-800</v>
      </c>
      <c r="P308" s="17"/>
      <c r="Q308" s="17">
        <f t="shared" si="4"/>
        <v>-13259</v>
      </c>
      <c r="R308" s="62" t="s">
        <v>43</v>
      </c>
      <c r="S308" s="62" t="s">
        <v>498</v>
      </c>
    </row>
    <row r="309" spans="1:19" ht="72.5" hidden="1" x14ac:dyDescent="0.35">
      <c r="A309" s="62" t="s">
        <v>451</v>
      </c>
      <c r="B309" s="62" t="s">
        <v>493</v>
      </c>
      <c r="C309" s="62" t="s">
        <v>494</v>
      </c>
      <c r="D309" s="62" t="s">
        <v>495</v>
      </c>
      <c r="E309" s="62" t="s">
        <v>501</v>
      </c>
      <c r="F309" s="62" t="s">
        <v>42</v>
      </c>
      <c r="G309" s="62" t="s">
        <v>456</v>
      </c>
      <c r="H309" s="62" t="s">
        <v>32</v>
      </c>
      <c r="J309" s="17" t="s">
        <v>502</v>
      </c>
      <c r="K309" s="17">
        <v>0</v>
      </c>
      <c r="L309" s="17">
        <v>0</v>
      </c>
      <c r="M309" s="17">
        <v>0</v>
      </c>
      <c r="N309" s="17">
        <v>0</v>
      </c>
      <c r="O309" s="17">
        <v>0</v>
      </c>
      <c r="P309" s="17"/>
      <c r="Q309" s="17">
        <f t="shared" si="4"/>
        <v>0</v>
      </c>
      <c r="R309" s="62" t="s">
        <v>43</v>
      </c>
      <c r="S309" s="62"/>
    </row>
    <row r="310" spans="1:19" ht="72.5" hidden="1" x14ac:dyDescent="0.35">
      <c r="A310" s="62" t="s">
        <v>451</v>
      </c>
      <c r="B310" s="62" t="s">
        <v>493</v>
      </c>
      <c r="C310" s="62" t="s">
        <v>503</v>
      </c>
      <c r="D310" s="62" t="s">
        <v>504</v>
      </c>
      <c r="E310" s="62" t="s">
        <v>496</v>
      </c>
      <c r="F310" s="62" t="s">
        <v>30</v>
      </c>
      <c r="G310" s="62" t="s">
        <v>456</v>
      </c>
      <c r="H310" s="62" t="s">
        <v>32</v>
      </c>
      <c r="J310" s="17">
        <v>72910.55</v>
      </c>
      <c r="K310" s="17">
        <v>0</v>
      </c>
      <c r="L310" s="17">
        <v>0</v>
      </c>
      <c r="M310" s="17">
        <v>0</v>
      </c>
      <c r="N310" s="17">
        <v>0</v>
      </c>
      <c r="O310" s="17">
        <v>0</v>
      </c>
      <c r="P310" s="17"/>
      <c r="Q310" s="17">
        <f t="shared" si="4"/>
        <v>0</v>
      </c>
      <c r="R310" s="62" t="s">
        <v>43</v>
      </c>
      <c r="S310" s="62"/>
    </row>
    <row r="311" spans="1:19" ht="72.5" hidden="1" x14ac:dyDescent="0.35">
      <c r="A311" s="62" t="s">
        <v>451</v>
      </c>
      <c r="B311" s="62" t="s">
        <v>493</v>
      </c>
      <c r="C311" s="62" t="s">
        <v>505</v>
      </c>
      <c r="D311" s="62" t="s">
        <v>506</v>
      </c>
      <c r="E311" s="62" t="s">
        <v>507</v>
      </c>
      <c r="F311" s="62" t="s">
        <v>30</v>
      </c>
      <c r="G311" s="62" t="s">
        <v>456</v>
      </c>
      <c r="H311" s="62" t="s">
        <v>32</v>
      </c>
      <c r="J311" s="17">
        <v>117005</v>
      </c>
      <c r="K311" s="17">
        <v>52680</v>
      </c>
      <c r="L311" s="17">
        <v>0</v>
      </c>
      <c r="M311" s="17">
        <v>0</v>
      </c>
      <c r="N311" s="17">
        <v>0</v>
      </c>
      <c r="O311" s="17">
        <v>0</v>
      </c>
      <c r="P311" s="17"/>
      <c r="Q311" s="17">
        <f t="shared" si="4"/>
        <v>0</v>
      </c>
      <c r="R311" s="62" t="s">
        <v>43</v>
      </c>
      <c r="S311" s="62" t="s">
        <v>508</v>
      </c>
    </row>
    <row r="312" spans="1:19" ht="72.5" hidden="1" x14ac:dyDescent="0.35">
      <c r="A312" s="62" t="s">
        <v>451</v>
      </c>
      <c r="B312" s="62" t="s">
        <v>493</v>
      </c>
      <c r="C312" s="62" t="s">
        <v>494</v>
      </c>
      <c r="D312" s="62" t="s">
        <v>506</v>
      </c>
      <c r="E312" s="62" t="s">
        <v>507</v>
      </c>
      <c r="F312" s="62" t="s">
        <v>30</v>
      </c>
      <c r="G312" s="62" t="s">
        <v>456</v>
      </c>
      <c r="H312" s="62" t="s">
        <v>32</v>
      </c>
      <c r="J312" s="17"/>
      <c r="K312" s="17">
        <v>-30000</v>
      </c>
      <c r="L312" s="17">
        <v>0</v>
      </c>
      <c r="M312" s="17">
        <v>0</v>
      </c>
      <c r="N312" s="17">
        <v>0</v>
      </c>
      <c r="O312" s="17">
        <v>0</v>
      </c>
      <c r="P312" s="17"/>
      <c r="Q312" s="17">
        <f t="shared" si="4"/>
        <v>0</v>
      </c>
      <c r="R312" s="62" t="s">
        <v>43</v>
      </c>
      <c r="S312" s="62" t="s">
        <v>498</v>
      </c>
    </row>
    <row r="313" spans="1:19" ht="72.5" hidden="1" x14ac:dyDescent="0.35">
      <c r="A313" s="62" t="s">
        <v>451</v>
      </c>
      <c r="B313" s="62" t="s">
        <v>451</v>
      </c>
      <c r="C313" s="62" t="s">
        <v>509</v>
      </c>
      <c r="D313" s="62" t="s">
        <v>510</v>
      </c>
      <c r="E313" s="62" t="s">
        <v>511</v>
      </c>
      <c r="F313" s="62" t="s">
        <v>30</v>
      </c>
      <c r="G313" s="62" t="s">
        <v>456</v>
      </c>
      <c r="H313" s="62" t="s">
        <v>32</v>
      </c>
      <c r="J313" s="17">
        <v>196899.5</v>
      </c>
      <c r="K313" s="17">
        <v>25000</v>
      </c>
      <c r="L313" s="17">
        <v>25000</v>
      </c>
      <c r="M313" s="17">
        <v>0</v>
      </c>
      <c r="N313" s="17">
        <v>0</v>
      </c>
      <c r="O313" s="17">
        <v>0</v>
      </c>
      <c r="P313" s="17"/>
      <c r="Q313" s="17">
        <f t="shared" si="4"/>
        <v>25000</v>
      </c>
      <c r="R313" s="62" t="s">
        <v>43</v>
      </c>
      <c r="S313" s="62"/>
    </row>
    <row r="314" spans="1:19" ht="72.5" hidden="1" x14ac:dyDescent="0.35">
      <c r="A314" s="62" t="s">
        <v>451</v>
      </c>
      <c r="B314" s="62" t="s">
        <v>493</v>
      </c>
      <c r="C314" s="62" t="s">
        <v>512</v>
      </c>
      <c r="D314" s="62" t="s">
        <v>513</v>
      </c>
      <c r="E314" s="95" t="s">
        <v>514</v>
      </c>
      <c r="F314" s="62" t="s">
        <v>30</v>
      </c>
      <c r="G314" s="62" t="s">
        <v>456</v>
      </c>
      <c r="H314" s="62" t="s">
        <v>32</v>
      </c>
      <c r="J314" s="17">
        <v>66999.100000000006</v>
      </c>
      <c r="K314" s="17">
        <v>0</v>
      </c>
      <c r="L314" s="17">
        <v>50000</v>
      </c>
      <c r="M314" s="17">
        <v>50000</v>
      </c>
      <c r="N314" s="17">
        <v>50000</v>
      </c>
      <c r="O314" s="17">
        <v>0</v>
      </c>
      <c r="P314" s="17"/>
      <c r="Q314" s="17">
        <f t="shared" si="4"/>
        <v>150000</v>
      </c>
      <c r="R314" s="62" t="s">
        <v>43</v>
      </c>
      <c r="S314" s="62"/>
    </row>
    <row r="315" spans="1:19" ht="72.5" hidden="1" x14ac:dyDescent="0.35">
      <c r="A315" s="62" t="s">
        <v>451</v>
      </c>
      <c r="B315" s="62" t="s">
        <v>493</v>
      </c>
      <c r="C315" s="62" t="s">
        <v>512</v>
      </c>
      <c r="D315" s="62" t="s">
        <v>513</v>
      </c>
      <c r="E315" s="62" t="s">
        <v>515</v>
      </c>
      <c r="F315" s="62" t="s">
        <v>30</v>
      </c>
      <c r="G315" s="62" t="s">
        <v>456</v>
      </c>
      <c r="H315" s="62" t="s">
        <v>35</v>
      </c>
      <c r="J315" s="17">
        <v>20000</v>
      </c>
      <c r="K315" s="17">
        <v>40000</v>
      </c>
      <c r="L315" s="17">
        <v>40000</v>
      </c>
      <c r="M315" s="17">
        <v>40000</v>
      </c>
      <c r="N315" s="17">
        <v>40000</v>
      </c>
      <c r="O315" s="17">
        <v>40000</v>
      </c>
      <c r="P315" s="17"/>
      <c r="Q315" s="17">
        <f t="shared" si="4"/>
        <v>160000</v>
      </c>
      <c r="R315" s="62" t="s">
        <v>43</v>
      </c>
      <c r="S315" s="62"/>
    </row>
    <row r="316" spans="1:19" ht="72.5" hidden="1" x14ac:dyDescent="0.35">
      <c r="A316" s="62" t="s">
        <v>451</v>
      </c>
      <c r="B316" s="62" t="s">
        <v>493</v>
      </c>
      <c r="C316" s="62" t="s">
        <v>516</v>
      </c>
      <c r="D316" s="62" t="s">
        <v>517</v>
      </c>
      <c r="E316" s="62" t="s">
        <v>511</v>
      </c>
      <c r="F316" s="62" t="s">
        <v>30</v>
      </c>
      <c r="G316" s="62" t="s">
        <v>456</v>
      </c>
      <c r="H316" s="62" t="s">
        <v>32</v>
      </c>
      <c r="J316" s="17">
        <v>119606.39999999999</v>
      </c>
      <c r="K316" s="17">
        <v>130535.6</v>
      </c>
      <c r="L316" s="17">
        <v>50000</v>
      </c>
      <c r="M316" s="17">
        <v>0</v>
      </c>
      <c r="N316" s="17">
        <v>0</v>
      </c>
      <c r="O316" s="17">
        <v>0</v>
      </c>
      <c r="P316" s="17"/>
      <c r="Q316" s="17">
        <f t="shared" si="4"/>
        <v>50000</v>
      </c>
      <c r="R316" s="62" t="s">
        <v>43</v>
      </c>
      <c r="S316" s="62"/>
    </row>
    <row r="317" spans="1:19" ht="72.5" hidden="1" x14ac:dyDescent="0.35">
      <c r="A317" s="62" t="s">
        <v>451</v>
      </c>
      <c r="B317" s="62" t="s">
        <v>493</v>
      </c>
      <c r="C317" s="62" t="s">
        <v>516</v>
      </c>
      <c r="D317" s="62" t="s">
        <v>517</v>
      </c>
      <c r="E317" s="62" t="s">
        <v>511</v>
      </c>
      <c r="F317" s="62" t="s">
        <v>275</v>
      </c>
      <c r="G317" s="62" t="s">
        <v>456</v>
      </c>
      <c r="H317" s="62" t="s">
        <v>32</v>
      </c>
      <c r="J317" s="17">
        <v>258040</v>
      </c>
      <c r="K317" s="17">
        <v>0</v>
      </c>
      <c r="L317" s="17">
        <v>0</v>
      </c>
      <c r="M317" s="17">
        <v>0</v>
      </c>
      <c r="N317" s="17">
        <v>0</v>
      </c>
      <c r="O317" s="17">
        <v>0</v>
      </c>
      <c r="P317" s="17"/>
      <c r="Q317" s="17">
        <f t="shared" si="4"/>
        <v>0</v>
      </c>
      <c r="R317" s="62" t="s">
        <v>43</v>
      </c>
      <c r="S317" s="62"/>
    </row>
    <row r="318" spans="1:19" ht="72.5" hidden="1" x14ac:dyDescent="0.35">
      <c r="A318" s="62" t="s">
        <v>451</v>
      </c>
      <c r="B318" s="62" t="s">
        <v>493</v>
      </c>
      <c r="C318" s="62" t="s">
        <v>516</v>
      </c>
      <c r="D318" s="62" t="s">
        <v>518</v>
      </c>
      <c r="E318" s="62" t="s">
        <v>519</v>
      </c>
      <c r="F318" s="62" t="s">
        <v>30</v>
      </c>
      <c r="G318" s="62" t="s">
        <v>456</v>
      </c>
      <c r="H318" s="62" t="s">
        <v>32</v>
      </c>
      <c r="J318" s="17">
        <v>0</v>
      </c>
      <c r="K318" s="17">
        <v>80000</v>
      </c>
      <c r="L318" s="17">
        <v>20000</v>
      </c>
      <c r="M318" s="17">
        <v>0</v>
      </c>
      <c r="N318" s="17">
        <v>0</v>
      </c>
      <c r="O318" s="17">
        <v>0</v>
      </c>
      <c r="P318" s="17"/>
      <c r="Q318" s="17">
        <f t="shared" si="4"/>
        <v>20000</v>
      </c>
      <c r="R318" s="62" t="s">
        <v>43</v>
      </c>
      <c r="S318" s="62"/>
    </row>
    <row r="319" spans="1:19" ht="72.5" hidden="1" x14ac:dyDescent="0.35">
      <c r="A319" s="62" t="s">
        <v>451</v>
      </c>
      <c r="B319" s="62" t="s">
        <v>493</v>
      </c>
      <c r="C319" s="62" t="s">
        <v>516</v>
      </c>
      <c r="D319" s="62" t="s">
        <v>517</v>
      </c>
      <c r="E319" s="62" t="s">
        <v>520</v>
      </c>
      <c r="F319" s="62" t="s">
        <v>42</v>
      </c>
      <c r="G319" s="62" t="s">
        <v>456</v>
      </c>
      <c r="H319" s="62" t="s">
        <v>32</v>
      </c>
      <c r="J319" s="17" t="s">
        <v>521</v>
      </c>
      <c r="K319" s="17">
        <v>0</v>
      </c>
      <c r="L319" s="17">
        <v>0</v>
      </c>
      <c r="M319" s="17">
        <v>0</v>
      </c>
      <c r="N319" s="17">
        <v>0</v>
      </c>
      <c r="O319" s="17">
        <v>0</v>
      </c>
      <c r="P319" s="17"/>
      <c r="Q319" s="17">
        <f t="shared" si="4"/>
        <v>0</v>
      </c>
      <c r="R319" s="62" t="s">
        <v>43</v>
      </c>
      <c r="S319" s="62"/>
    </row>
    <row r="320" spans="1:19" ht="72.5" hidden="1" x14ac:dyDescent="0.35">
      <c r="A320" s="62" t="s">
        <v>451</v>
      </c>
      <c r="B320" s="62" t="s">
        <v>493</v>
      </c>
      <c r="C320" s="62" t="s">
        <v>522</v>
      </c>
      <c r="D320" s="62" t="s">
        <v>517</v>
      </c>
      <c r="E320" s="62" t="s">
        <v>523</v>
      </c>
      <c r="F320" s="62" t="s">
        <v>30</v>
      </c>
      <c r="G320" s="62" t="s">
        <v>456</v>
      </c>
      <c r="H320" s="62" t="s">
        <v>32</v>
      </c>
      <c r="J320" s="17">
        <v>56616</v>
      </c>
      <c r="K320" s="17">
        <v>0</v>
      </c>
      <c r="L320" s="17">
        <v>0</v>
      </c>
      <c r="M320" s="17">
        <v>0</v>
      </c>
      <c r="N320" s="17">
        <v>0</v>
      </c>
      <c r="O320" s="17">
        <v>0</v>
      </c>
      <c r="P320" s="17"/>
      <c r="Q320" s="17">
        <f t="shared" si="4"/>
        <v>0</v>
      </c>
      <c r="R320" s="62" t="s">
        <v>43</v>
      </c>
      <c r="S320" s="62"/>
    </row>
    <row r="321" spans="1:19" ht="72.5" hidden="1" x14ac:dyDescent="0.35">
      <c r="A321" s="62" t="s">
        <v>451</v>
      </c>
      <c r="B321" s="62" t="s">
        <v>493</v>
      </c>
      <c r="C321" s="62" t="s">
        <v>522</v>
      </c>
      <c r="D321" s="62" t="s">
        <v>513</v>
      </c>
      <c r="E321" s="96" t="s">
        <v>524</v>
      </c>
      <c r="F321" s="62" t="s">
        <v>30</v>
      </c>
      <c r="G321" s="62" t="s">
        <v>456</v>
      </c>
      <c r="H321" s="62" t="s">
        <v>32</v>
      </c>
      <c r="J321" s="17">
        <v>0</v>
      </c>
      <c r="K321" s="17">
        <v>0</v>
      </c>
      <c r="L321" s="17">
        <v>50000</v>
      </c>
      <c r="M321" s="17">
        <v>50000</v>
      </c>
      <c r="N321" s="17">
        <v>50000</v>
      </c>
      <c r="O321" s="17">
        <v>0</v>
      </c>
      <c r="P321" s="17"/>
      <c r="Q321" s="17">
        <f t="shared" si="4"/>
        <v>150000</v>
      </c>
      <c r="R321" s="62" t="s">
        <v>43</v>
      </c>
      <c r="S321" s="62"/>
    </row>
    <row r="322" spans="1:19" ht="72.5" hidden="1" x14ac:dyDescent="0.35">
      <c r="A322" s="62" t="s">
        <v>451</v>
      </c>
      <c r="B322" s="62" t="s">
        <v>493</v>
      </c>
      <c r="C322" s="62" t="s">
        <v>525</v>
      </c>
      <c r="D322" s="62" t="s">
        <v>526</v>
      </c>
      <c r="E322" s="62" t="s">
        <v>527</v>
      </c>
      <c r="F322" s="62" t="s">
        <v>42</v>
      </c>
      <c r="G322" s="62" t="s">
        <v>456</v>
      </c>
      <c r="H322" s="62" t="s">
        <v>32</v>
      </c>
      <c r="J322" s="17">
        <v>0</v>
      </c>
      <c r="K322" s="17">
        <v>57000</v>
      </c>
      <c r="L322" s="17">
        <v>0</v>
      </c>
      <c r="M322" s="17">
        <v>0</v>
      </c>
      <c r="N322" s="17">
        <v>0</v>
      </c>
      <c r="O322" s="17">
        <v>0</v>
      </c>
      <c r="P322" s="17"/>
      <c r="Q322" s="17">
        <f t="shared" si="4"/>
        <v>0</v>
      </c>
      <c r="R322" s="62" t="s">
        <v>43</v>
      </c>
      <c r="S322" s="62"/>
    </row>
    <row r="323" spans="1:19" ht="72.5" hidden="1" x14ac:dyDescent="0.35">
      <c r="A323" s="62" t="s">
        <v>451</v>
      </c>
      <c r="B323" s="62" t="s">
        <v>493</v>
      </c>
      <c r="C323" s="62" t="s">
        <v>528</v>
      </c>
      <c r="D323" s="62" t="s">
        <v>510</v>
      </c>
      <c r="E323" s="62" t="s">
        <v>511</v>
      </c>
      <c r="F323" s="62" t="s">
        <v>30</v>
      </c>
      <c r="G323" s="62" t="s">
        <v>456</v>
      </c>
      <c r="H323" s="62" t="s">
        <v>32</v>
      </c>
      <c r="J323" s="17">
        <v>29416</v>
      </c>
      <c r="K323" s="17">
        <v>0</v>
      </c>
      <c r="L323" s="17">
        <v>0</v>
      </c>
      <c r="M323" s="17">
        <v>0</v>
      </c>
      <c r="N323" s="17">
        <v>0</v>
      </c>
      <c r="O323" s="17">
        <v>0</v>
      </c>
      <c r="P323" s="17"/>
      <c r="Q323" s="17">
        <f t="shared" si="4"/>
        <v>0</v>
      </c>
      <c r="R323" s="62" t="s">
        <v>43</v>
      </c>
      <c r="S323" s="62"/>
    </row>
    <row r="324" spans="1:19" ht="72.5" hidden="1" x14ac:dyDescent="0.35">
      <c r="A324" s="62" t="s">
        <v>451</v>
      </c>
      <c r="B324" s="62" t="s">
        <v>493</v>
      </c>
      <c r="C324" s="62" t="s">
        <v>529</v>
      </c>
      <c r="D324" s="62" t="s">
        <v>510</v>
      </c>
      <c r="E324" s="62" t="s">
        <v>530</v>
      </c>
      <c r="F324" s="62" t="s">
        <v>275</v>
      </c>
      <c r="G324" s="62" t="s">
        <v>456</v>
      </c>
      <c r="H324" s="62" t="s">
        <v>32</v>
      </c>
      <c r="J324" s="17">
        <v>61500</v>
      </c>
      <c r="K324" s="17">
        <v>0</v>
      </c>
      <c r="L324" s="17">
        <v>0</v>
      </c>
      <c r="M324" s="17">
        <v>0</v>
      </c>
      <c r="N324" s="17">
        <v>0</v>
      </c>
      <c r="O324" s="17">
        <v>0</v>
      </c>
      <c r="P324" s="17"/>
      <c r="Q324" s="17">
        <f t="shared" si="4"/>
        <v>0</v>
      </c>
      <c r="R324" s="62" t="s">
        <v>43</v>
      </c>
      <c r="S324" s="62"/>
    </row>
    <row r="325" spans="1:19" ht="72.5" hidden="1" x14ac:dyDescent="0.35">
      <c r="A325" s="62" t="s">
        <v>451</v>
      </c>
      <c r="B325" s="62" t="s">
        <v>493</v>
      </c>
      <c r="C325" s="62" t="s">
        <v>528</v>
      </c>
      <c r="D325" s="62" t="s">
        <v>531</v>
      </c>
      <c r="E325" s="62" t="s">
        <v>532</v>
      </c>
      <c r="F325" s="62" t="s">
        <v>30</v>
      </c>
      <c r="G325" s="62" t="s">
        <v>456</v>
      </c>
      <c r="H325" s="62" t="s">
        <v>32</v>
      </c>
      <c r="J325" s="83">
        <v>60925</v>
      </c>
      <c r="K325" s="83">
        <v>0</v>
      </c>
      <c r="L325" s="83">
        <v>0</v>
      </c>
      <c r="M325" s="83">
        <v>0</v>
      </c>
      <c r="N325" s="83">
        <v>0</v>
      </c>
      <c r="O325" s="83">
        <v>0</v>
      </c>
      <c r="P325" s="83"/>
      <c r="Q325" s="17">
        <f t="shared" ref="Q325:Q352" si="5">SUM(L325:P325)</f>
        <v>0</v>
      </c>
      <c r="R325" s="62" t="s">
        <v>43</v>
      </c>
      <c r="S325" s="62"/>
    </row>
    <row r="326" spans="1:19" ht="72.5" hidden="1" x14ac:dyDescent="0.35">
      <c r="A326" s="62" t="s">
        <v>451</v>
      </c>
      <c r="B326" s="62" t="s">
        <v>493</v>
      </c>
      <c r="C326" s="62" t="s">
        <v>533</v>
      </c>
      <c r="D326" s="62" t="s">
        <v>510</v>
      </c>
      <c r="E326" s="62" t="s">
        <v>534</v>
      </c>
      <c r="F326" s="62" t="s">
        <v>30</v>
      </c>
      <c r="G326" s="62" t="s">
        <v>456</v>
      </c>
      <c r="H326" s="62" t="s">
        <v>32</v>
      </c>
      <c r="J326" s="83">
        <v>0</v>
      </c>
      <c r="K326" s="83">
        <v>30000</v>
      </c>
      <c r="L326" s="83">
        <v>30000</v>
      </c>
      <c r="M326" s="83">
        <v>0</v>
      </c>
      <c r="N326" s="83">
        <v>0</v>
      </c>
      <c r="O326" s="83">
        <v>0</v>
      </c>
      <c r="P326" s="83"/>
      <c r="Q326" s="17">
        <f t="shared" si="5"/>
        <v>30000</v>
      </c>
      <c r="R326" s="62" t="s">
        <v>43</v>
      </c>
      <c r="S326" s="62"/>
    </row>
    <row r="327" spans="1:19" ht="72.5" hidden="1" x14ac:dyDescent="0.35">
      <c r="A327" s="62" t="s">
        <v>451</v>
      </c>
      <c r="B327" s="62" t="s">
        <v>493</v>
      </c>
      <c r="C327" s="62" t="s">
        <v>535</v>
      </c>
      <c r="D327" s="62" t="s">
        <v>536</v>
      </c>
      <c r="E327" s="62" t="s">
        <v>511</v>
      </c>
      <c r="F327" s="62" t="s">
        <v>30</v>
      </c>
      <c r="G327" s="62" t="s">
        <v>456</v>
      </c>
      <c r="H327" s="62" t="s">
        <v>32</v>
      </c>
      <c r="J327" s="17">
        <v>92280</v>
      </c>
      <c r="K327" s="17">
        <v>55000</v>
      </c>
      <c r="L327" s="17">
        <v>5000</v>
      </c>
      <c r="M327" s="17">
        <v>0</v>
      </c>
      <c r="N327" s="17">
        <v>0</v>
      </c>
      <c r="O327" s="17">
        <v>0</v>
      </c>
      <c r="P327" s="17"/>
      <c r="Q327" s="17">
        <f t="shared" si="5"/>
        <v>5000</v>
      </c>
      <c r="R327" s="62" t="s">
        <v>43</v>
      </c>
      <c r="S327" s="62"/>
    </row>
    <row r="328" spans="1:19" ht="72.5" hidden="1" x14ac:dyDescent="0.35">
      <c r="A328" s="62" t="s">
        <v>451</v>
      </c>
      <c r="B328" s="62" t="s">
        <v>493</v>
      </c>
      <c r="C328" s="62" t="s">
        <v>537</v>
      </c>
      <c r="D328" s="62" t="s">
        <v>538</v>
      </c>
      <c r="E328" s="62" t="s">
        <v>539</v>
      </c>
      <c r="F328" s="62" t="s">
        <v>30</v>
      </c>
      <c r="G328" s="62" t="s">
        <v>456</v>
      </c>
      <c r="H328" s="62" t="s">
        <v>32</v>
      </c>
      <c r="J328" s="17">
        <v>874323</v>
      </c>
      <c r="K328" s="17">
        <v>905881</v>
      </c>
      <c r="L328" s="17">
        <v>1957084</v>
      </c>
      <c r="M328" s="17">
        <v>1944260</v>
      </c>
      <c r="N328" s="17">
        <v>1869968</v>
      </c>
      <c r="O328" s="17">
        <v>1696604</v>
      </c>
      <c r="P328" s="17"/>
      <c r="Q328" s="17">
        <f t="shared" si="5"/>
        <v>7467916</v>
      </c>
      <c r="R328" s="62" t="s">
        <v>43</v>
      </c>
      <c r="S328" s="62"/>
    </row>
    <row r="329" spans="1:19" ht="72.5" hidden="1" x14ac:dyDescent="0.35">
      <c r="A329" s="62" t="s">
        <v>451</v>
      </c>
      <c r="B329" s="62" t="s">
        <v>493</v>
      </c>
      <c r="C329" s="62" t="s">
        <v>537</v>
      </c>
      <c r="D329" s="62" t="s">
        <v>510</v>
      </c>
      <c r="E329" s="62" t="s">
        <v>540</v>
      </c>
      <c r="F329" s="62" t="s">
        <v>30</v>
      </c>
      <c r="G329" s="62" t="s">
        <v>456</v>
      </c>
      <c r="H329" s="62" t="s">
        <v>32</v>
      </c>
      <c r="J329" s="17">
        <v>0</v>
      </c>
      <c r="K329" s="17">
        <v>40000</v>
      </c>
      <c r="L329" s="17">
        <v>45000</v>
      </c>
      <c r="M329" s="17">
        <v>0</v>
      </c>
      <c r="N329" s="17">
        <v>0</v>
      </c>
      <c r="O329" s="17">
        <v>0</v>
      </c>
      <c r="P329" s="17"/>
      <c r="Q329" s="17">
        <f t="shared" si="5"/>
        <v>45000</v>
      </c>
      <c r="R329" s="62" t="s">
        <v>43</v>
      </c>
      <c r="S329" s="62"/>
    </row>
    <row r="330" spans="1:19" ht="72.5" hidden="1" x14ac:dyDescent="0.35">
      <c r="A330" s="62" t="s">
        <v>451</v>
      </c>
      <c r="B330" s="62" t="s">
        <v>493</v>
      </c>
      <c r="C330" s="62" t="s">
        <v>537</v>
      </c>
      <c r="D330" s="62" t="s">
        <v>510</v>
      </c>
      <c r="E330" s="62" t="s">
        <v>541</v>
      </c>
      <c r="F330" s="62" t="s">
        <v>42</v>
      </c>
      <c r="G330" s="62" t="s">
        <v>456</v>
      </c>
      <c r="H330" s="62" t="s">
        <v>32</v>
      </c>
      <c r="J330" s="17">
        <v>0</v>
      </c>
      <c r="K330" s="17">
        <v>60000</v>
      </c>
      <c r="L330" s="17">
        <v>0</v>
      </c>
      <c r="M330" s="17">
        <v>0</v>
      </c>
      <c r="N330" s="17">
        <v>0</v>
      </c>
      <c r="O330" s="17">
        <v>0</v>
      </c>
      <c r="P330" s="17"/>
      <c r="Q330" s="17">
        <f t="shared" si="5"/>
        <v>0</v>
      </c>
      <c r="R330" s="62" t="s">
        <v>43</v>
      </c>
      <c r="S330" s="62"/>
    </row>
    <row r="331" spans="1:19" ht="72.5" hidden="1" x14ac:dyDescent="0.35">
      <c r="A331" s="62" t="s">
        <v>451</v>
      </c>
      <c r="B331" s="62" t="s">
        <v>493</v>
      </c>
      <c r="C331" s="62" t="s">
        <v>537</v>
      </c>
      <c r="D331" s="62" t="s">
        <v>536</v>
      </c>
      <c r="E331" s="62" t="s">
        <v>542</v>
      </c>
      <c r="F331" s="62" t="s">
        <v>275</v>
      </c>
      <c r="G331" s="62" t="s">
        <v>456</v>
      </c>
      <c r="H331" s="62" t="s">
        <v>32</v>
      </c>
      <c r="J331" s="17">
        <v>152000</v>
      </c>
      <c r="K331" s="17">
        <v>0</v>
      </c>
      <c r="L331" s="17">
        <v>0</v>
      </c>
      <c r="M331" s="17">
        <v>0</v>
      </c>
      <c r="N331" s="17">
        <v>0</v>
      </c>
      <c r="O331" s="17">
        <v>0</v>
      </c>
      <c r="P331" s="17"/>
      <c r="Q331" s="17">
        <f t="shared" si="5"/>
        <v>0</v>
      </c>
      <c r="R331" s="62" t="s">
        <v>43</v>
      </c>
      <c r="S331" s="62"/>
    </row>
    <row r="332" spans="1:19" ht="72.5" hidden="1" x14ac:dyDescent="0.35">
      <c r="A332" s="62" t="s">
        <v>451</v>
      </c>
      <c r="B332" s="62"/>
      <c r="C332" s="62"/>
      <c r="D332" s="62" t="s">
        <v>543</v>
      </c>
      <c r="E332" s="62" t="s">
        <v>496</v>
      </c>
      <c r="F332" s="62" t="s">
        <v>30</v>
      </c>
      <c r="G332" s="62" t="s">
        <v>456</v>
      </c>
      <c r="H332" s="62" t="s">
        <v>32</v>
      </c>
      <c r="J332" s="17">
        <v>0</v>
      </c>
      <c r="K332" s="17">
        <v>102000</v>
      </c>
      <c r="L332" s="17">
        <v>72000</v>
      </c>
      <c r="M332" s="17">
        <v>0</v>
      </c>
      <c r="N332" s="17">
        <v>0</v>
      </c>
      <c r="O332" s="17">
        <v>0</v>
      </c>
      <c r="P332" s="17"/>
      <c r="Q332" s="17">
        <f t="shared" si="5"/>
        <v>72000</v>
      </c>
      <c r="R332" s="62" t="s">
        <v>43</v>
      </c>
      <c r="S332" s="62"/>
    </row>
    <row r="333" spans="1:19" ht="58" hidden="1" x14ac:dyDescent="0.35">
      <c r="A333" s="62" t="s">
        <v>451</v>
      </c>
      <c r="B333" s="62"/>
      <c r="C333" s="62"/>
      <c r="D333" s="62" t="s">
        <v>543</v>
      </c>
      <c r="E333" s="62" t="s">
        <v>544</v>
      </c>
      <c r="F333" s="62" t="s">
        <v>30</v>
      </c>
      <c r="G333" s="62" t="s">
        <v>545</v>
      </c>
      <c r="H333" s="62" t="s">
        <v>35</v>
      </c>
      <c r="J333" s="17">
        <v>10237.23</v>
      </c>
      <c r="K333" s="17">
        <v>5295.75</v>
      </c>
      <c r="L333" s="17">
        <v>5000</v>
      </c>
      <c r="M333" s="17">
        <v>5000</v>
      </c>
      <c r="N333" s="17">
        <v>5000</v>
      </c>
      <c r="O333" s="17">
        <v>5000</v>
      </c>
      <c r="P333" s="17"/>
      <c r="Q333" s="17">
        <f t="shared" si="5"/>
        <v>20000</v>
      </c>
      <c r="R333" s="62" t="s">
        <v>43</v>
      </c>
      <c r="S333" s="62"/>
    </row>
    <row r="334" spans="1:19" ht="58" hidden="1" x14ac:dyDescent="0.35">
      <c r="A334" s="62" t="s">
        <v>451</v>
      </c>
      <c r="B334" s="62">
        <v>0</v>
      </c>
      <c r="C334" s="62">
        <v>0</v>
      </c>
      <c r="D334" s="62" t="s">
        <v>543</v>
      </c>
      <c r="E334" s="62" t="s">
        <v>546</v>
      </c>
      <c r="F334" s="62" t="s">
        <v>42</v>
      </c>
      <c r="G334" s="62" t="s">
        <v>545</v>
      </c>
      <c r="H334" s="62" t="s">
        <v>35</v>
      </c>
      <c r="J334" s="17">
        <v>12371</v>
      </c>
      <c r="K334" s="17">
        <v>0</v>
      </c>
      <c r="L334" s="17">
        <v>0</v>
      </c>
      <c r="M334" s="17">
        <v>0</v>
      </c>
      <c r="N334" s="17">
        <v>0</v>
      </c>
      <c r="O334" s="17">
        <v>0</v>
      </c>
      <c r="P334" s="17"/>
      <c r="Q334" s="17">
        <f t="shared" si="5"/>
        <v>0</v>
      </c>
      <c r="R334" s="62" t="s">
        <v>457</v>
      </c>
      <c r="S334" s="62"/>
    </row>
    <row r="335" spans="1:19" ht="43.5" hidden="1" x14ac:dyDescent="0.35">
      <c r="A335" s="62" t="s">
        <v>451</v>
      </c>
      <c r="B335" s="62">
        <v>0</v>
      </c>
      <c r="C335" s="62">
        <v>0</v>
      </c>
      <c r="D335" s="62" t="s">
        <v>543</v>
      </c>
      <c r="E335" s="62" t="s">
        <v>547</v>
      </c>
      <c r="F335" s="62" t="s">
        <v>30</v>
      </c>
      <c r="G335" s="62" t="s">
        <v>548</v>
      </c>
      <c r="H335" s="62" t="s">
        <v>35</v>
      </c>
      <c r="J335" s="17">
        <v>5000</v>
      </c>
      <c r="K335" s="17">
        <v>7000</v>
      </c>
      <c r="L335" s="17">
        <v>0</v>
      </c>
      <c r="M335" s="17">
        <v>0</v>
      </c>
      <c r="N335" s="17">
        <v>0</v>
      </c>
      <c r="O335" s="17">
        <v>0</v>
      </c>
      <c r="P335" s="17"/>
      <c r="Q335" s="17">
        <f t="shared" si="5"/>
        <v>0</v>
      </c>
      <c r="R335" s="62" t="s">
        <v>43</v>
      </c>
      <c r="S335" s="62"/>
    </row>
    <row r="336" spans="1:19" ht="72.5" hidden="1" x14ac:dyDescent="0.35">
      <c r="A336" s="16" t="s">
        <v>549</v>
      </c>
      <c r="B336" s="62" t="s">
        <v>493</v>
      </c>
      <c r="C336" s="62" t="s">
        <v>494</v>
      </c>
      <c r="D336" s="62" t="s">
        <v>495</v>
      </c>
      <c r="E336" s="62" t="s">
        <v>496</v>
      </c>
      <c r="F336" s="62" t="s">
        <v>30</v>
      </c>
      <c r="G336" s="62" t="s">
        <v>456</v>
      </c>
      <c r="H336" s="62" t="s">
        <v>32</v>
      </c>
      <c r="J336" s="17"/>
      <c r="K336" s="17">
        <v>60000</v>
      </c>
      <c r="L336" s="17"/>
      <c r="M336" s="17"/>
      <c r="N336" s="17"/>
      <c r="O336" s="17"/>
      <c r="P336" s="17"/>
      <c r="Q336" s="17">
        <f t="shared" si="5"/>
        <v>0</v>
      </c>
      <c r="R336" s="62" t="s">
        <v>43</v>
      </c>
      <c r="S336" s="62" t="s">
        <v>498</v>
      </c>
    </row>
    <row r="337" spans="1:19" ht="72.5" hidden="1" x14ac:dyDescent="0.35">
      <c r="A337" s="16" t="s">
        <v>549</v>
      </c>
      <c r="B337" s="62" t="s">
        <v>493</v>
      </c>
      <c r="C337" s="62" t="s">
        <v>494</v>
      </c>
      <c r="D337" s="62" t="s">
        <v>495</v>
      </c>
      <c r="E337" s="62" t="s">
        <v>499</v>
      </c>
      <c r="F337" s="62" t="s">
        <v>30</v>
      </c>
      <c r="G337" s="62" t="s">
        <v>456</v>
      </c>
      <c r="H337" s="62" t="s">
        <v>35</v>
      </c>
      <c r="J337" s="17">
        <v>0</v>
      </c>
      <c r="K337" s="17">
        <v>10290</v>
      </c>
      <c r="L337" s="17">
        <v>10859</v>
      </c>
      <c r="M337" s="17">
        <v>800</v>
      </c>
      <c r="N337" s="17">
        <v>800</v>
      </c>
      <c r="O337" s="17">
        <v>800</v>
      </c>
      <c r="P337" s="17"/>
      <c r="Q337" s="17">
        <f t="shared" si="5"/>
        <v>13259</v>
      </c>
      <c r="R337" s="62" t="s">
        <v>43</v>
      </c>
      <c r="S337" s="62" t="s">
        <v>498</v>
      </c>
    </row>
    <row r="338" spans="1:19" ht="72.5" hidden="1" x14ac:dyDescent="0.35">
      <c r="A338" s="16" t="s">
        <v>549</v>
      </c>
      <c r="B338" s="62" t="s">
        <v>493</v>
      </c>
      <c r="C338" s="62" t="s">
        <v>494</v>
      </c>
      <c r="D338" s="62" t="s">
        <v>506</v>
      </c>
      <c r="E338" s="62" t="s">
        <v>507</v>
      </c>
      <c r="F338" s="62" t="s">
        <v>30</v>
      </c>
      <c r="G338" s="62" t="s">
        <v>456</v>
      </c>
      <c r="H338" s="62" t="s">
        <v>32</v>
      </c>
      <c r="J338" s="17"/>
      <c r="K338" s="17">
        <v>30000</v>
      </c>
      <c r="L338" s="17">
        <v>0</v>
      </c>
      <c r="M338" s="17">
        <v>0</v>
      </c>
      <c r="N338" s="17">
        <v>0</v>
      </c>
      <c r="O338" s="17">
        <v>0</v>
      </c>
      <c r="P338" s="17"/>
      <c r="Q338" s="17">
        <f t="shared" si="5"/>
        <v>0</v>
      </c>
      <c r="R338" s="62" t="s">
        <v>43</v>
      </c>
      <c r="S338" s="62" t="s">
        <v>498</v>
      </c>
    </row>
    <row r="339" spans="1:19" ht="43.5" hidden="1" x14ac:dyDescent="0.35">
      <c r="A339" s="16" t="s">
        <v>550</v>
      </c>
      <c r="B339" s="16" t="s">
        <v>192</v>
      </c>
      <c r="C339" s="18" t="s">
        <v>244</v>
      </c>
      <c r="D339" s="16" t="s">
        <v>245</v>
      </c>
      <c r="E339" s="16" t="s">
        <v>288</v>
      </c>
      <c r="F339" s="18" t="s">
        <v>246</v>
      </c>
      <c r="G339" s="18" t="s">
        <v>220</v>
      </c>
      <c r="H339" s="18" t="s">
        <v>35</v>
      </c>
      <c r="J339" s="35">
        <v>0</v>
      </c>
      <c r="K339" s="18">
        <f>-45000*-1</f>
        <v>45000</v>
      </c>
      <c r="L339" s="18">
        <v>70000</v>
      </c>
      <c r="M339" s="18">
        <v>70000</v>
      </c>
      <c r="N339" s="18">
        <v>70000</v>
      </c>
      <c r="O339" s="18">
        <v>70000</v>
      </c>
      <c r="Q339" s="17">
        <f t="shared" si="5"/>
        <v>280000</v>
      </c>
      <c r="R339" s="16" t="s">
        <v>184</v>
      </c>
    </row>
    <row r="340" spans="1:19" ht="29" hidden="1" x14ac:dyDescent="0.35">
      <c r="A340" s="16" t="s">
        <v>550</v>
      </c>
      <c r="B340" s="16" t="s">
        <v>259</v>
      </c>
      <c r="C340" s="16" t="s">
        <v>263</v>
      </c>
      <c r="D340" s="16" t="s">
        <v>264</v>
      </c>
      <c r="F340" s="16" t="s">
        <v>30</v>
      </c>
      <c r="G340" s="16" t="s">
        <v>255</v>
      </c>
      <c r="H340" s="16" t="s">
        <v>32</v>
      </c>
      <c r="J340" s="35">
        <v>0</v>
      </c>
      <c r="K340" s="16">
        <f>-311365*-1</f>
        <v>311365</v>
      </c>
      <c r="L340" s="17">
        <v>339290</v>
      </c>
      <c r="M340" s="17">
        <v>339290</v>
      </c>
      <c r="N340" s="17">
        <v>339290</v>
      </c>
      <c r="O340" s="17">
        <v>339290</v>
      </c>
      <c r="P340" s="17"/>
      <c r="Q340" s="17">
        <f t="shared" si="5"/>
        <v>1357160</v>
      </c>
      <c r="R340" s="16" t="s">
        <v>265</v>
      </c>
      <c r="S340" s="87"/>
    </row>
    <row r="341" spans="1:19" ht="29" hidden="1" x14ac:dyDescent="0.35">
      <c r="A341" s="16" t="s">
        <v>550</v>
      </c>
      <c r="B341" s="16" t="s">
        <v>259</v>
      </c>
      <c r="C341" s="16" t="s">
        <v>266</v>
      </c>
      <c r="D341" s="16" t="s">
        <v>264</v>
      </c>
      <c r="F341" s="16" t="s">
        <v>30</v>
      </c>
      <c r="G341" s="16" t="s">
        <v>255</v>
      </c>
      <c r="H341" s="16" t="s">
        <v>32</v>
      </c>
      <c r="J341" s="35">
        <v>0</v>
      </c>
      <c r="K341" s="16">
        <v>792290</v>
      </c>
      <c r="L341" s="17">
        <v>872461</v>
      </c>
      <c r="M341" s="17">
        <v>872461</v>
      </c>
      <c r="N341" s="17">
        <v>872461</v>
      </c>
      <c r="O341" s="17">
        <v>872461</v>
      </c>
      <c r="P341" s="17"/>
      <c r="Q341" s="17">
        <f t="shared" si="5"/>
        <v>3489844</v>
      </c>
      <c r="R341" s="16" t="s">
        <v>265</v>
      </c>
      <c r="S341" s="87"/>
    </row>
    <row r="342" spans="1:19" ht="72.5" hidden="1" x14ac:dyDescent="0.35">
      <c r="A342" s="16" t="s">
        <v>550</v>
      </c>
      <c r="B342" s="16" t="s">
        <v>259</v>
      </c>
      <c r="C342" s="16" t="s">
        <v>267</v>
      </c>
      <c r="D342" s="16" t="s">
        <v>268</v>
      </c>
      <c r="E342" s="16" t="s">
        <v>269</v>
      </c>
      <c r="F342" s="69" t="s">
        <v>55</v>
      </c>
      <c r="G342" s="16" t="s">
        <v>255</v>
      </c>
      <c r="H342" s="16" t="s">
        <v>32</v>
      </c>
      <c r="J342" s="35">
        <v>0</v>
      </c>
      <c r="K342" s="16">
        <v>13323</v>
      </c>
      <c r="L342" s="17">
        <v>54932</v>
      </c>
      <c r="M342" s="17">
        <v>33186</v>
      </c>
      <c r="N342" s="17">
        <v>11226</v>
      </c>
      <c r="O342" s="17">
        <v>10866</v>
      </c>
      <c r="P342" s="17"/>
      <c r="Q342" s="17">
        <f t="shared" si="5"/>
        <v>110210</v>
      </c>
      <c r="R342" s="16" t="s">
        <v>265</v>
      </c>
      <c r="S342" s="87"/>
    </row>
    <row r="343" spans="1:19" ht="72.5" hidden="1" x14ac:dyDescent="0.35">
      <c r="A343" s="16" t="s">
        <v>550</v>
      </c>
      <c r="B343" s="16" t="s">
        <v>259</v>
      </c>
      <c r="C343" s="16" t="s">
        <v>270</v>
      </c>
      <c r="D343" s="16" t="s">
        <v>268</v>
      </c>
      <c r="E343" s="16" t="s">
        <v>269</v>
      </c>
      <c r="F343" s="69" t="s">
        <v>55</v>
      </c>
      <c r="G343" s="16" t="s">
        <v>255</v>
      </c>
      <c r="H343" s="16" t="s">
        <v>32</v>
      </c>
      <c r="J343" s="35">
        <v>0</v>
      </c>
      <c r="K343" s="16">
        <v>105374</v>
      </c>
      <c r="L343" s="17">
        <v>402833</v>
      </c>
      <c r="M343" s="17">
        <v>243365</v>
      </c>
      <c r="N343" s="17">
        <v>82325</v>
      </c>
      <c r="O343" s="17">
        <v>79685</v>
      </c>
      <c r="P343" s="17"/>
      <c r="Q343" s="17">
        <f t="shared" si="5"/>
        <v>808208</v>
      </c>
      <c r="R343" s="16" t="s">
        <v>265</v>
      </c>
      <c r="S343" s="87"/>
    </row>
    <row r="344" spans="1:19" ht="43.5" hidden="1" x14ac:dyDescent="0.35">
      <c r="A344" s="16" t="s">
        <v>550</v>
      </c>
      <c r="B344" s="16" t="s">
        <v>259</v>
      </c>
      <c r="C344" s="16" t="s">
        <v>259</v>
      </c>
      <c r="D344" s="16" t="s">
        <v>271</v>
      </c>
      <c r="E344" s="16" t="s">
        <v>272</v>
      </c>
      <c r="F344" s="16" t="s">
        <v>30</v>
      </c>
      <c r="G344" s="16" t="s">
        <v>255</v>
      </c>
      <c r="H344" s="16" t="s">
        <v>32</v>
      </c>
      <c r="J344" s="35">
        <v>0</v>
      </c>
      <c r="K344" s="17">
        <v>60000</v>
      </c>
      <c r="L344" s="17">
        <v>25000</v>
      </c>
      <c r="M344" s="17">
        <v>25000</v>
      </c>
      <c r="N344" s="17">
        <v>25000</v>
      </c>
      <c r="O344" s="17">
        <v>0</v>
      </c>
      <c r="P344" s="17"/>
      <c r="Q344" s="17">
        <f t="shared" si="5"/>
        <v>75000</v>
      </c>
      <c r="R344" s="16" t="s">
        <v>265</v>
      </c>
    </row>
    <row r="345" spans="1:19" ht="29" hidden="1" x14ac:dyDescent="0.35">
      <c r="A345" s="16" t="s">
        <v>550</v>
      </c>
      <c r="B345" s="16" t="s">
        <v>259</v>
      </c>
      <c r="C345" s="16" t="s">
        <v>259</v>
      </c>
      <c r="D345" s="16" t="s">
        <v>268</v>
      </c>
      <c r="E345" s="16" t="s">
        <v>273</v>
      </c>
      <c r="F345" s="16" t="s">
        <v>55</v>
      </c>
      <c r="G345" s="16" t="s">
        <v>255</v>
      </c>
      <c r="H345" s="16" t="s">
        <v>32</v>
      </c>
      <c r="J345" s="35">
        <v>0</v>
      </c>
      <c r="K345" s="17">
        <v>988000</v>
      </c>
      <c r="L345" s="17">
        <v>219178</v>
      </c>
      <c r="M345" s="17">
        <v>0</v>
      </c>
      <c r="N345" s="17">
        <v>0</v>
      </c>
      <c r="O345" s="17">
        <v>0</v>
      </c>
      <c r="P345" s="17"/>
      <c r="Q345" s="17">
        <f t="shared" si="5"/>
        <v>219178</v>
      </c>
      <c r="R345" s="16" t="s">
        <v>265</v>
      </c>
    </row>
    <row r="346" spans="1:19" ht="29" hidden="1" x14ac:dyDescent="0.35">
      <c r="A346" s="16" t="s">
        <v>550</v>
      </c>
      <c r="B346" s="16" t="s">
        <v>259</v>
      </c>
      <c r="C346" s="16" t="s">
        <v>259</v>
      </c>
      <c r="D346" s="16" t="s">
        <v>268</v>
      </c>
      <c r="E346" s="16" t="s">
        <v>273</v>
      </c>
      <c r="F346" s="16" t="s">
        <v>55</v>
      </c>
      <c r="G346" s="16" t="s">
        <v>255</v>
      </c>
      <c r="H346" s="16" t="s">
        <v>32</v>
      </c>
      <c r="J346" s="35">
        <v>0</v>
      </c>
      <c r="K346" s="17">
        <v>1612000</v>
      </c>
      <c r="L346" s="17">
        <v>357605</v>
      </c>
      <c r="M346" s="17">
        <v>0</v>
      </c>
      <c r="N346" s="17">
        <v>0</v>
      </c>
      <c r="O346" s="17">
        <v>0</v>
      </c>
      <c r="P346" s="17"/>
      <c r="Q346" s="17">
        <f t="shared" si="5"/>
        <v>357605</v>
      </c>
      <c r="R346" s="16" t="s">
        <v>265</v>
      </c>
    </row>
    <row r="347" spans="1:19" ht="232" hidden="1" x14ac:dyDescent="0.35">
      <c r="A347" s="16" t="s">
        <v>551</v>
      </c>
      <c r="B347" s="88" t="s">
        <v>112</v>
      </c>
      <c r="C347" s="88" t="s">
        <v>347</v>
      </c>
      <c r="D347" s="88" t="s">
        <v>331</v>
      </c>
      <c r="E347" s="88" t="s">
        <v>332</v>
      </c>
      <c r="F347" s="88" t="s">
        <v>30</v>
      </c>
      <c r="G347" s="88" t="s">
        <v>333</v>
      </c>
      <c r="H347" s="88" t="s">
        <v>32</v>
      </c>
      <c r="I347" s="28"/>
      <c r="J347" s="93">
        <v>0</v>
      </c>
      <c r="K347" s="93">
        <v>109500</v>
      </c>
      <c r="L347" s="93">
        <v>136350</v>
      </c>
      <c r="M347" s="93">
        <v>136350</v>
      </c>
      <c r="N347" s="93">
        <v>136350</v>
      </c>
      <c r="O347" s="93">
        <v>136350</v>
      </c>
      <c r="P347" s="93"/>
      <c r="Q347" s="17">
        <f t="shared" si="5"/>
        <v>545400</v>
      </c>
      <c r="R347" s="28">
        <v>0</v>
      </c>
      <c r="S347" s="19" t="s">
        <v>349</v>
      </c>
    </row>
    <row r="348" spans="1:19" ht="43.5" hidden="1" x14ac:dyDescent="0.35">
      <c r="A348" s="16" t="s">
        <v>552</v>
      </c>
      <c r="B348" s="16" t="s">
        <v>311</v>
      </c>
      <c r="C348" s="16" t="s">
        <v>312</v>
      </c>
      <c r="D348" s="16" t="s">
        <v>303</v>
      </c>
      <c r="E348" s="16" t="s">
        <v>303</v>
      </c>
      <c r="F348" s="16" t="s">
        <v>30</v>
      </c>
      <c r="G348" s="16" t="s">
        <v>304</v>
      </c>
      <c r="H348" s="16" t="s">
        <v>32</v>
      </c>
      <c r="I348" s="17"/>
      <c r="J348" s="81">
        <v>350375</v>
      </c>
      <c r="K348" s="17">
        <v>615809</v>
      </c>
      <c r="L348" s="17">
        <v>239031</v>
      </c>
      <c r="M348" s="17">
        <v>273501</v>
      </c>
      <c r="N348" s="17">
        <v>240000</v>
      </c>
      <c r="O348" s="17">
        <v>275000</v>
      </c>
      <c r="P348" s="17"/>
      <c r="Q348" s="17">
        <f t="shared" si="5"/>
        <v>1027532</v>
      </c>
      <c r="R348" s="26" t="s">
        <v>313</v>
      </c>
      <c r="S348" s="68"/>
    </row>
    <row r="349" spans="1:19" ht="43.5" hidden="1" x14ac:dyDescent="0.35">
      <c r="A349" s="16" t="s">
        <v>552</v>
      </c>
      <c r="B349" s="16" t="s">
        <v>311</v>
      </c>
      <c r="C349" s="16" t="s">
        <v>312</v>
      </c>
      <c r="D349" s="16" t="s">
        <v>303</v>
      </c>
      <c r="E349" s="16" t="s">
        <v>303</v>
      </c>
      <c r="F349" s="16" t="s">
        <v>55</v>
      </c>
      <c r="G349" s="16" t="s">
        <v>304</v>
      </c>
      <c r="H349" s="16" t="s">
        <v>32</v>
      </c>
      <c r="I349" s="17"/>
      <c r="J349" s="81">
        <v>174000</v>
      </c>
      <c r="K349" s="17">
        <v>100000</v>
      </c>
      <c r="L349" s="17">
        <v>100000</v>
      </c>
      <c r="M349" s="17">
        <v>100000</v>
      </c>
      <c r="N349" s="17">
        <v>100000</v>
      </c>
      <c r="O349" s="17">
        <v>100000</v>
      </c>
      <c r="P349" s="17"/>
      <c r="Q349" s="17">
        <f t="shared" si="5"/>
        <v>400000</v>
      </c>
      <c r="R349" s="26" t="s">
        <v>313</v>
      </c>
      <c r="S349" s="68" t="s">
        <v>553</v>
      </c>
    </row>
    <row r="350" spans="1:19" ht="43.5" hidden="1" x14ac:dyDescent="0.35">
      <c r="A350" s="16" t="s">
        <v>552</v>
      </c>
      <c r="B350" s="16" t="s">
        <v>311</v>
      </c>
      <c r="C350" s="16" t="s">
        <v>312</v>
      </c>
      <c r="D350" s="16" t="s">
        <v>303</v>
      </c>
      <c r="E350" s="16" t="s">
        <v>303</v>
      </c>
      <c r="F350" s="16" t="s">
        <v>42</v>
      </c>
      <c r="G350" s="16" t="s">
        <v>304</v>
      </c>
      <c r="H350" s="16" t="s">
        <v>32</v>
      </c>
      <c r="I350" s="17"/>
      <c r="J350" s="81">
        <v>29164</v>
      </c>
      <c r="K350" s="17">
        <v>41775</v>
      </c>
      <c r="L350" s="17">
        <v>35850</v>
      </c>
      <c r="M350" s="17">
        <v>40800</v>
      </c>
      <c r="N350" s="17">
        <v>43200</v>
      </c>
      <c r="O350" s="17">
        <v>43200</v>
      </c>
      <c r="P350" s="17"/>
      <c r="Q350" s="17">
        <f t="shared" si="5"/>
        <v>163050</v>
      </c>
      <c r="R350" s="26" t="s">
        <v>313</v>
      </c>
      <c r="S350" s="68" t="s">
        <v>554</v>
      </c>
    </row>
    <row r="351" spans="1:19" ht="43.5" hidden="1" x14ac:dyDescent="0.35">
      <c r="A351" s="16" t="s">
        <v>552</v>
      </c>
      <c r="B351" s="16" t="s">
        <v>311</v>
      </c>
      <c r="C351" s="16" t="s">
        <v>312</v>
      </c>
      <c r="D351" s="16" t="s">
        <v>303</v>
      </c>
      <c r="E351" s="16" t="s">
        <v>303</v>
      </c>
      <c r="F351" s="16" t="s">
        <v>55</v>
      </c>
      <c r="G351" s="16" t="s">
        <v>304</v>
      </c>
      <c r="H351" s="16" t="s">
        <v>555</v>
      </c>
      <c r="I351" s="17"/>
      <c r="J351" s="81">
        <v>1152686</v>
      </c>
      <c r="K351" s="17">
        <v>1203520</v>
      </c>
      <c r="L351" s="17">
        <v>1287615</v>
      </c>
      <c r="M351" s="17">
        <v>1305906</v>
      </c>
      <c r="N351" s="17">
        <v>1326874</v>
      </c>
      <c r="O351" s="17">
        <v>1366341</v>
      </c>
      <c r="P351" s="17"/>
      <c r="Q351" s="17">
        <f t="shared" si="5"/>
        <v>5286736</v>
      </c>
      <c r="R351" s="26" t="s">
        <v>313</v>
      </c>
      <c r="S351" s="69" t="s">
        <v>553</v>
      </c>
    </row>
    <row r="352" spans="1:19" ht="43.5" x14ac:dyDescent="0.35">
      <c r="A352" s="16" t="s">
        <v>128</v>
      </c>
      <c r="B352" s="99" t="s">
        <v>129</v>
      </c>
      <c r="C352" s="99" t="s">
        <v>149</v>
      </c>
      <c r="D352" s="101" t="s">
        <v>793</v>
      </c>
      <c r="E352" s="101" t="s">
        <v>802</v>
      </c>
      <c r="F352" s="99" t="s">
        <v>30</v>
      </c>
      <c r="G352" s="99" t="s">
        <v>133</v>
      </c>
      <c r="H352" s="99" t="s">
        <v>32</v>
      </c>
      <c r="I352" s="101">
        <v>0</v>
      </c>
      <c r="J352" s="101">
        <v>0</v>
      </c>
      <c r="K352" s="101">
        <v>5887</v>
      </c>
      <c r="L352" s="101">
        <v>5887</v>
      </c>
      <c r="M352" s="101">
        <v>0</v>
      </c>
      <c r="N352" s="101">
        <v>0</v>
      </c>
      <c r="O352" s="101">
        <v>0</v>
      </c>
      <c r="P352" s="101">
        <v>0</v>
      </c>
      <c r="Q352" s="101">
        <f t="shared" si="5"/>
        <v>5887</v>
      </c>
      <c r="R352" s="100" t="s">
        <v>33</v>
      </c>
      <c r="S352" s="99" t="s">
        <v>800</v>
      </c>
    </row>
    <row r="353" spans="2:19" x14ac:dyDescent="0.35">
      <c r="B353" s="101"/>
      <c r="C353" s="101"/>
      <c r="D353" s="101"/>
      <c r="E353" s="101"/>
      <c r="F353" s="101"/>
      <c r="G353" s="101"/>
      <c r="H353" s="101"/>
      <c r="I353" s="101"/>
      <c r="J353" s="101"/>
      <c r="K353" s="101"/>
      <c r="L353" s="101"/>
      <c r="M353" s="101"/>
      <c r="N353" s="101"/>
      <c r="O353" s="101"/>
      <c r="P353" s="101"/>
      <c r="Q353" s="101"/>
      <c r="R353" s="99"/>
      <c r="S353" s="101"/>
    </row>
    <row r="355" spans="2:19" x14ac:dyDescent="0.35">
      <c r="K355" s="17"/>
      <c r="L355" s="17"/>
      <c r="M355" s="17"/>
      <c r="N355" s="17"/>
      <c r="O355" s="17"/>
      <c r="P355" s="17"/>
    </row>
    <row r="356" spans="2:19" x14ac:dyDescent="0.35">
      <c r="K356" s="17"/>
      <c r="L356" s="17"/>
      <c r="M356" s="17"/>
      <c r="N356" s="17"/>
      <c r="O356" s="17"/>
      <c r="P356" s="17"/>
    </row>
  </sheetData>
  <autoFilter ref="A1:S351" xr:uid="{A56C932C-7D2B-46F3-B7D3-3AC4EA64CD6B}">
    <filterColumn colId="0">
      <filters>
        <filter val="Siseministeerium"/>
      </filters>
    </filterColumn>
  </autoFilter>
  <mergeCells count="2">
    <mergeCell ref="S41:S43"/>
    <mergeCell ref="M2:O2"/>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C5F00E9-ABCA-4D05-8A04-4C2E4D5DDD8A}">
          <x14:formula1>
            <xm:f>'LISAMATERJALID_TA kulud_GBAORD'!$A$23:$A$48</xm:f>
          </x14:formula1>
          <xm:sqref>R128:R131 R3:R108 S285:S304 R305:R338 R1 R352:R1048576</xm:sqref>
        </x14:dataValidation>
        <x14:dataValidation type="list" allowBlank="1" showInputMessage="1" showErrorMessage="1" xr:uid="{1DD230AF-0C12-4EE1-A7BB-7C69B37C2EE3}">
          <x14:formula1>
            <xm:f>'LISAMATERJALID_TA kulud_GBAORD'!$A$3:$A$5</xm:f>
          </x14:formula1>
          <xm:sqref>H128 H3:H93 H285:H338 H97:H99 H1 H352:H1048576</xm:sqref>
        </x14:dataValidation>
        <x14:dataValidation type="list" allowBlank="1" showInputMessage="1" showErrorMessage="1" xr:uid="{3E12D9E3-15BA-4FD7-8668-16944956307C}">
          <x14:formula1>
            <xm:f>'LISAMATERJALID_TA kulud_GBAORD'!$A$11:$A$18</xm:f>
          </x14:formula1>
          <xm:sqref>F128 F3:F93 F1 F97:F99 F285:F338 F352:F1048576</xm:sqref>
        </x14:dataValidation>
        <x14:dataValidation type="list" allowBlank="1" showInputMessage="1" xr:uid="{ACDD7371-C95F-43C9-BE7D-94D64E5EC9E5}">
          <x14:formula1>
            <xm:f>'LISAMATERJALID_TA kulud_GBAORD'!$A$11:$A$18</xm:f>
          </x14:formula1>
          <xm:sqref>F2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31"/>
  <sheetViews>
    <sheetView topLeftCell="A10" workbookViewId="0">
      <selection activeCell="A11" sqref="A11"/>
    </sheetView>
  </sheetViews>
  <sheetFormatPr defaultRowHeight="14.5" x14ac:dyDescent="0.35"/>
  <cols>
    <col min="1" max="1" width="34.1796875" customWidth="1"/>
    <col min="2" max="2" width="58.453125" customWidth="1"/>
    <col min="3" max="3" width="76.81640625" customWidth="1"/>
    <col min="4" max="4" width="63.453125" customWidth="1"/>
  </cols>
  <sheetData>
    <row r="1" spans="1:5" ht="36" customHeight="1" x14ac:dyDescent="0.35">
      <c r="A1" s="112" t="s">
        <v>556</v>
      </c>
      <c r="B1" s="110"/>
      <c r="C1" s="110"/>
      <c r="D1" s="4"/>
      <c r="E1" s="4"/>
    </row>
    <row r="2" spans="1:5" ht="33.75" customHeight="1" x14ac:dyDescent="0.35">
      <c r="A2" s="7" t="s">
        <v>557</v>
      </c>
      <c r="B2" s="7" t="s">
        <v>558</v>
      </c>
      <c r="C2" s="7" t="s">
        <v>559</v>
      </c>
      <c r="D2" s="8" t="s">
        <v>560</v>
      </c>
      <c r="E2" s="4"/>
    </row>
    <row r="3" spans="1:5" ht="93" customHeight="1" x14ac:dyDescent="0.35">
      <c r="A3" s="5" t="s">
        <v>32</v>
      </c>
      <c r="B3" s="5" t="s">
        <v>561</v>
      </c>
      <c r="C3" s="6" t="s">
        <v>562</v>
      </c>
      <c r="D3" s="6" t="s">
        <v>563</v>
      </c>
      <c r="E3" s="4"/>
    </row>
    <row r="4" spans="1:5" ht="151.5" customHeight="1" x14ac:dyDescent="0.35">
      <c r="A4" s="5" t="s">
        <v>35</v>
      </c>
      <c r="B4" s="5" t="s">
        <v>564</v>
      </c>
      <c r="C4" s="6" t="s">
        <v>565</v>
      </c>
      <c r="D4" s="6" t="s">
        <v>566</v>
      </c>
      <c r="E4" s="4"/>
    </row>
    <row r="5" spans="1:5" ht="75.75" customHeight="1" x14ac:dyDescent="0.35">
      <c r="A5" s="5" t="s">
        <v>277</v>
      </c>
      <c r="B5" s="5" t="s">
        <v>567</v>
      </c>
      <c r="C5" s="6" t="s">
        <v>568</v>
      </c>
      <c r="D5" s="73"/>
      <c r="E5" s="4"/>
    </row>
    <row r="6" spans="1:5" x14ac:dyDescent="0.35">
      <c r="A6" s="4"/>
      <c r="B6" s="4"/>
      <c r="C6" s="4"/>
      <c r="D6" s="4"/>
      <c r="E6" s="4"/>
    </row>
    <row r="7" spans="1:5" x14ac:dyDescent="0.35">
      <c r="A7" s="4"/>
      <c r="B7" s="4"/>
      <c r="C7" s="4"/>
      <c r="D7" s="4"/>
      <c r="E7" s="4"/>
    </row>
    <row r="8" spans="1:5" x14ac:dyDescent="0.35">
      <c r="A8" s="4"/>
      <c r="B8" s="4"/>
      <c r="C8" s="4"/>
      <c r="D8" s="4"/>
      <c r="E8" s="4"/>
    </row>
    <row r="9" spans="1:5" s="11" customFormat="1" ht="29.25" customHeight="1" x14ac:dyDescent="0.35">
      <c r="A9" s="109" t="s">
        <v>569</v>
      </c>
      <c r="B9" s="111"/>
      <c r="C9" s="10"/>
      <c r="D9" s="10"/>
      <c r="E9" s="10"/>
    </row>
    <row r="10" spans="1:5" x14ac:dyDescent="0.35">
      <c r="A10" s="2" t="s">
        <v>5</v>
      </c>
      <c r="B10" s="2" t="s">
        <v>570</v>
      </c>
      <c r="C10" s="4"/>
      <c r="D10" s="4"/>
      <c r="E10" s="4"/>
    </row>
    <row r="11" spans="1:5" ht="19.5" customHeight="1" x14ac:dyDescent="0.35">
      <c r="A11" s="9" t="s">
        <v>30</v>
      </c>
      <c r="B11" s="3" t="s">
        <v>571</v>
      </c>
      <c r="C11" s="4"/>
      <c r="D11" s="4"/>
      <c r="E11" s="4"/>
    </row>
    <row r="12" spans="1:5" ht="20.25" customHeight="1" x14ac:dyDescent="0.35">
      <c r="A12" s="9" t="s">
        <v>318</v>
      </c>
      <c r="B12" s="3" t="s">
        <v>572</v>
      </c>
      <c r="C12" s="4"/>
      <c r="D12" s="4"/>
      <c r="E12" s="4"/>
    </row>
    <row r="13" spans="1:5" ht="21" customHeight="1" x14ac:dyDescent="0.35">
      <c r="A13" s="9" t="s">
        <v>573</v>
      </c>
      <c r="B13" s="3" t="s">
        <v>574</v>
      </c>
      <c r="C13" s="4"/>
      <c r="D13" s="4"/>
      <c r="E13" s="4"/>
    </row>
    <row r="14" spans="1:5" ht="21" customHeight="1" x14ac:dyDescent="0.35">
      <c r="A14" s="9" t="s">
        <v>575</v>
      </c>
      <c r="B14" s="3" t="s">
        <v>576</v>
      </c>
      <c r="C14" s="4"/>
      <c r="D14" s="4"/>
      <c r="E14" s="4"/>
    </row>
    <row r="15" spans="1:5" ht="21" customHeight="1" x14ac:dyDescent="0.35">
      <c r="A15" s="9" t="s">
        <v>246</v>
      </c>
      <c r="B15" s="3" t="s">
        <v>577</v>
      </c>
      <c r="C15" s="4"/>
      <c r="D15" s="4"/>
      <c r="E15" s="4"/>
    </row>
    <row r="16" spans="1:5" ht="20.25" customHeight="1" x14ac:dyDescent="0.35">
      <c r="A16" s="9" t="s">
        <v>198</v>
      </c>
      <c r="B16" s="3" t="s">
        <v>578</v>
      </c>
      <c r="C16" s="4"/>
      <c r="D16" s="4"/>
      <c r="E16" s="4"/>
    </row>
    <row r="17" spans="1:5" ht="20.5" customHeight="1" x14ac:dyDescent="0.35">
      <c r="A17" s="79" t="s">
        <v>579</v>
      </c>
      <c r="B17" s="97" t="s">
        <v>780</v>
      </c>
      <c r="C17" s="4"/>
      <c r="D17" s="4"/>
      <c r="E17" s="4"/>
    </row>
    <row r="18" spans="1:5" ht="21" customHeight="1" x14ac:dyDescent="0.35">
      <c r="A18" s="9" t="s">
        <v>55</v>
      </c>
      <c r="B18" s="80" t="s">
        <v>779</v>
      </c>
      <c r="C18" s="4"/>
      <c r="D18" s="4"/>
      <c r="E18" s="4"/>
    </row>
    <row r="19" spans="1:5" x14ac:dyDescent="0.35">
      <c r="A19" s="4"/>
      <c r="B19" s="4"/>
      <c r="C19" s="4"/>
      <c r="D19" s="4"/>
      <c r="E19" s="4"/>
    </row>
    <row r="20" spans="1:5" x14ac:dyDescent="0.35">
      <c r="A20" s="4"/>
      <c r="B20" s="4"/>
      <c r="C20" s="4"/>
      <c r="D20" s="4"/>
      <c r="E20" s="4"/>
    </row>
    <row r="21" spans="1:5" ht="34.5" customHeight="1" x14ac:dyDescent="0.35">
      <c r="A21" s="109" t="s">
        <v>580</v>
      </c>
      <c r="B21" s="110"/>
      <c r="C21" s="4"/>
      <c r="D21" s="4"/>
      <c r="E21" s="4"/>
    </row>
    <row r="22" spans="1:5" x14ac:dyDescent="0.35">
      <c r="A22" s="2" t="s">
        <v>17</v>
      </c>
      <c r="B22" s="2" t="s">
        <v>570</v>
      </c>
      <c r="C22" s="4"/>
      <c r="D22" s="4"/>
      <c r="E22" s="4"/>
    </row>
    <row r="23" spans="1:5" ht="59.5" customHeight="1" x14ac:dyDescent="0.35">
      <c r="A23" s="12" t="s">
        <v>265</v>
      </c>
      <c r="B23" s="1" t="s">
        <v>581</v>
      </c>
      <c r="C23" s="4"/>
      <c r="D23" s="4"/>
      <c r="E23" s="4"/>
    </row>
    <row r="24" spans="1:5" ht="130.5" x14ac:dyDescent="0.35">
      <c r="A24" s="12" t="s">
        <v>305</v>
      </c>
      <c r="B24" s="1" t="s">
        <v>582</v>
      </c>
      <c r="C24" s="4"/>
      <c r="D24" s="4"/>
      <c r="E24" s="4"/>
    </row>
    <row r="25" spans="1:5" ht="58" x14ac:dyDescent="0.35">
      <c r="A25" s="12" t="s">
        <v>583</v>
      </c>
      <c r="B25" s="1" t="s">
        <v>584</v>
      </c>
      <c r="C25" s="4"/>
      <c r="D25" s="4"/>
      <c r="E25" s="4"/>
    </row>
    <row r="26" spans="1:5" ht="60.75" customHeight="1" x14ac:dyDescent="0.35">
      <c r="A26" s="12" t="s">
        <v>184</v>
      </c>
      <c r="B26" s="1" t="s">
        <v>585</v>
      </c>
      <c r="C26" s="4"/>
      <c r="D26" s="4"/>
      <c r="E26" s="4"/>
    </row>
    <row r="27" spans="1:5" ht="58" x14ac:dyDescent="0.35">
      <c r="A27" s="12" t="s">
        <v>261</v>
      </c>
      <c r="B27" s="1" t="s">
        <v>586</v>
      </c>
      <c r="C27" s="4"/>
      <c r="D27" s="4"/>
      <c r="E27" s="4"/>
    </row>
    <row r="28" spans="1:5" ht="43.5" x14ac:dyDescent="0.35">
      <c r="A28" s="12" t="s">
        <v>216</v>
      </c>
      <c r="B28" s="1" t="s">
        <v>587</v>
      </c>
      <c r="C28" s="4"/>
      <c r="D28" s="4"/>
      <c r="E28" s="4"/>
    </row>
    <row r="29" spans="1:5" ht="43.5" x14ac:dyDescent="0.35">
      <c r="A29" s="12" t="s">
        <v>457</v>
      </c>
      <c r="B29" s="1" t="s">
        <v>588</v>
      </c>
      <c r="C29" s="4"/>
      <c r="D29" s="4"/>
      <c r="E29" s="4"/>
    </row>
    <row r="30" spans="1:5" ht="87" x14ac:dyDescent="0.35">
      <c r="A30" s="12" t="s">
        <v>313</v>
      </c>
      <c r="B30" s="1" t="s">
        <v>589</v>
      </c>
      <c r="C30" s="4"/>
      <c r="D30" s="4"/>
      <c r="E30" s="4"/>
    </row>
    <row r="31" spans="1:5" ht="29" x14ac:dyDescent="0.35">
      <c r="A31" s="12" t="s">
        <v>189</v>
      </c>
      <c r="B31" s="1" t="s">
        <v>590</v>
      </c>
      <c r="C31" s="4"/>
      <c r="D31" s="4"/>
      <c r="E31" s="4"/>
    </row>
    <row r="32" spans="1:5" ht="72.5" x14ac:dyDescent="0.35">
      <c r="A32" s="12" t="s">
        <v>104</v>
      </c>
      <c r="B32" s="1" t="s">
        <v>591</v>
      </c>
      <c r="C32" s="4"/>
      <c r="D32" s="4"/>
      <c r="E32" s="4"/>
    </row>
    <row r="33" spans="1:5" ht="58" x14ac:dyDescent="0.35">
      <c r="A33" s="12" t="s">
        <v>43</v>
      </c>
      <c r="B33" s="1" t="s">
        <v>592</v>
      </c>
      <c r="C33" s="4"/>
      <c r="D33" s="4"/>
      <c r="E33" s="4"/>
    </row>
    <row r="34" spans="1:5" ht="52" x14ac:dyDescent="0.35">
      <c r="A34" s="12" t="s">
        <v>593</v>
      </c>
      <c r="B34" s="1" t="s">
        <v>594</v>
      </c>
      <c r="C34" s="4"/>
      <c r="D34" s="4"/>
      <c r="E34" s="4"/>
    </row>
    <row r="35" spans="1:5" x14ac:dyDescent="0.35">
      <c r="A35" s="12" t="s">
        <v>595</v>
      </c>
      <c r="B35" s="1"/>
      <c r="C35" s="4"/>
      <c r="D35" s="4"/>
      <c r="E35" s="4"/>
    </row>
    <row r="36" spans="1:5" x14ac:dyDescent="0.35">
      <c r="A36" s="12" t="s">
        <v>596</v>
      </c>
      <c r="B36" s="1"/>
      <c r="C36" s="4"/>
      <c r="D36" s="4"/>
      <c r="E36" s="4"/>
    </row>
    <row r="37" spans="1:5" x14ac:dyDescent="0.35">
      <c r="A37" s="12" t="s">
        <v>597</v>
      </c>
      <c r="B37" s="1"/>
      <c r="C37" s="4"/>
      <c r="D37" s="4"/>
      <c r="E37" s="4"/>
    </row>
    <row r="38" spans="1:5" ht="26" x14ac:dyDescent="0.35">
      <c r="A38" s="12" t="s">
        <v>598</v>
      </c>
      <c r="B38" s="1"/>
      <c r="C38" s="4"/>
      <c r="D38" s="4"/>
      <c r="E38" s="4"/>
    </row>
    <row r="39" spans="1:5" x14ac:dyDescent="0.35">
      <c r="A39" s="12" t="s">
        <v>599</v>
      </c>
      <c r="B39" s="1"/>
      <c r="C39" s="4"/>
      <c r="D39" s="4"/>
      <c r="E39" s="4"/>
    </row>
    <row r="40" spans="1:5" x14ac:dyDescent="0.35">
      <c r="A40" s="12" t="s">
        <v>600</v>
      </c>
      <c r="B40" s="1"/>
      <c r="C40" s="4"/>
      <c r="D40" s="4"/>
      <c r="E40" s="4"/>
    </row>
    <row r="41" spans="1:5" ht="101.5" x14ac:dyDescent="0.35">
      <c r="A41" s="12" t="s">
        <v>33</v>
      </c>
      <c r="B41" s="1" t="s">
        <v>601</v>
      </c>
      <c r="C41" s="4"/>
      <c r="D41" s="4"/>
      <c r="E41" s="4"/>
    </row>
    <row r="42" spans="1:5" x14ac:dyDescent="0.35">
      <c r="A42" s="12" t="s">
        <v>602</v>
      </c>
      <c r="B42" s="1"/>
      <c r="C42" s="4"/>
      <c r="D42" s="4"/>
      <c r="E42" s="4"/>
    </row>
    <row r="43" spans="1:5" x14ac:dyDescent="0.35">
      <c r="A43" s="12" t="s">
        <v>603</v>
      </c>
      <c r="B43" s="1"/>
      <c r="C43" s="4"/>
      <c r="D43" s="4"/>
      <c r="E43" s="4"/>
    </row>
    <row r="44" spans="1:5" x14ac:dyDescent="0.35">
      <c r="A44" s="12" t="s">
        <v>604</v>
      </c>
      <c r="B44" s="1"/>
      <c r="C44" s="4"/>
      <c r="D44" s="4"/>
      <c r="E44" s="4"/>
    </row>
    <row r="45" spans="1:5" ht="26" x14ac:dyDescent="0.35">
      <c r="A45" s="12" t="s">
        <v>605</v>
      </c>
      <c r="B45" s="1"/>
      <c r="C45" s="4"/>
      <c r="D45" s="4"/>
      <c r="E45" s="4"/>
    </row>
    <row r="46" spans="1:5" x14ac:dyDescent="0.35">
      <c r="A46" s="12" t="s">
        <v>606</v>
      </c>
      <c r="B46" s="1"/>
      <c r="C46" s="4"/>
      <c r="D46" s="4"/>
      <c r="E46" s="4"/>
    </row>
    <row r="47" spans="1:5" x14ac:dyDescent="0.35">
      <c r="A47" s="12" t="s">
        <v>607</v>
      </c>
      <c r="B47" s="1"/>
      <c r="C47" s="4"/>
      <c r="D47" s="4"/>
      <c r="E47" s="4"/>
    </row>
    <row r="48" spans="1:5" ht="58" x14ac:dyDescent="0.35">
      <c r="A48" s="12" t="s">
        <v>95</v>
      </c>
      <c r="B48" s="1" t="s">
        <v>608</v>
      </c>
      <c r="C48" s="4"/>
      <c r="D48" s="4"/>
      <c r="E48" s="4"/>
    </row>
    <row r="49" spans="1:5" x14ac:dyDescent="0.35">
      <c r="A49" s="4"/>
      <c r="B49" s="4"/>
      <c r="C49" s="4"/>
      <c r="D49" s="4"/>
      <c r="E49" s="4"/>
    </row>
    <row r="50" spans="1:5" x14ac:dyDescent="0.35">
      <c r="A50" s="4"/>
      <c r="B50" s="4"/>
      <c r="C50" s="4"/>
      <c r="D50" s="4"/>
      <c r="E50" s="4"/>
    </row>
    <row r="51" spans="1:5" x14ac:dyDescent="0.35">
      <c r="A51" s="4"/>
      <c r="B51" s="4"/>
      <c r="C51" s="4"/>
      <c r="D51" s="4"/>
      <c r="E51" s="4"/>
    </row>
    <row r="52" spans="1:5" x14ac:dyDescent="0.35">
      <c r="A52" s="4"/>
      <c r="B52" s="4"/>
      <c r="C52" s="4"/>
      <c r="D52" s="4"/>
      <c r="E52" s="4"/>
    </row>
    <row r="53" spans="1:5" x14ac:dyDescent="0.35">
      <c r="A53" s="4"/>
      <c r="B53" s="4"/>
      <c r="C53" s="4"/>
      <c r="D53" s="4"/>
      <c r="E53" s="4"/>
    </row>
    <row r="54" spans="1:5" x14ac:dyDescent="0.35">
      <c r="A54" s="4"/>
      <c r="B54" s="4"/>
      <c r="C54" s="4"/>
      <c r="D54" s="4"/>
      <c r="E54" s="4"/>
    </row>
    <row r="55" spans="1:5" x14ac:dyDescent="0.35">
      <c r="A55" s="4"/>
      <c r="B55" s="4"/>
      <c r="C55" s="4"/>
      <c r="D55" s="4"/>
      <c r="E55" s="4"/>
    </row>
    <row r="56" spans="1:5" x14ac:dyDescent="0.35">
      <c r="A56" s="4"/>
      <c r="B56" s="4"/>
      <c r="C56" s="4"/>
      <c r="D56" s="4"/>
      <c r="E56" s="4"/>
    </row>
    <row r="57" spans="1:5" x14ac:dyDescent="0.35">
      <c r="A57" s="4"/>
      <c r="B57" s="4"/>
      <c r="C57" s="4"/>
      <c r="D57" s="4"/>
      <c r="E57" s="4"/>
    </row>
    <row r="58" spans="1:5" x14ac:dyDescent="0.35">
      <c r="A58" s="4"/>
      <c r="B58" s="4"/>
      <c r="C58" s="4"/>
      <c r="D58" s="4"/>
      <c r="E58" s="4"/>
    </row>
    <row r="59" spans="1:5" x14ac:dyDescent="0.35">
      <c r="A59" s="4"/>
      <c r="B59" s="4"/>
      <c r="C59" s="4"/>
      <c r="D59" s="4"/>
      <c r="E59" s="4"/>
    </row>
    <row r="60" spans="1:5" x14ac:dyDescent="0.35">
      <c r="A60" s="4"/>
      <c r="B60" s="4"/>
      <c r="C60" s="4"/>
      <c r="D60" s="4"/>
      <c r="E60" s="4"/>
    </row>
    <row r="61" spans="1:5" x14ac:dyDescent="0.35">
      <c r="A61" s="4"/>
      <c r="B61" s="4"/>
      <c r="C61" s="4"/>
      <c r="D61" s="4"/>
      <c r="E61" s="4"/>
    </row>
    <row r="62" spans="1:5" x14ac:dyDescent="0.35">
      <c r="A62" s="4"/>
      <c r="B62" s="4"/>
      <c r="C62" s="4"/>
      <c r="D62" s="4"/>
      <c r="E62" s="4"/>
    </row>
    <row r="63" spans="1:5" x14ac:dyDescent="0.35">
      <c r="A63" s="4"/>
      <c r="B63" s="4"/>
      <c r="C63" s="4"/>
      <c r="D63" s="4"/>
      <c r="E63" s="4"/>
    </row>
    <row r="64" spans="1:5" x14ac:dyDescent="0.35">
      <c r="A64" s="4"/>
      <c r="B64" s="4"/>
      <c r="C64" s="4"/>
      <c r="D64" s="4"/>
      <c r="E64" s="4"/>
    </row>
    <row r="65" spans="1:5" x14ac:dyDescent="0.35">
      <c r="A65" s="4"/>
      <c r="B65" s="4"/>
      <c r="C65" s="4"/>
      <c r="D65" s="4"/>
      <c r="E65" s="4"/>
    </row>
    <row r="66" spans="1:5" x14ac:dyDescent="0.35">
      <c r="A66" s="4"/>
      <c r="B66" s="4"/>
      <c r="C66" s="4"/>
      <c r="D66" s="4"/>
      <c r="E66" s="4"/>
    </row>
    <row r="67" spans="1:5" x14ac:dyDescent="0.35">
      <c r="A67" s="4"/>
      <c r="B67" s="4"/>
      <c r="C67" s="4"/>
      <c r="D67" s="4"/>
      <c r="E67" s="4"/>
    </row>
    <row r="68" spans="1:5" x14ac:dyDescent="0.35">
      <c r="A68" s="4"/>
      <c r="B68" s="4"/>
      <c r="C68" s="4"/>
      <c r="D68" s="4"/>
      <c r="E68" s="4"/>
    </row>
    <row r="69" spans="1:5" x14ac:dyDescent="0.35">
      <c r="A69" s="4"/>
      <c r="B69" s="4"/>
      <c r="C69" s="4"/>
      <c r="D69" s="4"/>
      <c r="E69" s="4"/>
    </row>
    <row r="70" spans="1:5" x14ac:dyDescent="0.35">
      <c r="A70" s="4"/>
      <c r="B70" s="4"/>
      <c r="C70" s="4"/>
      <c r="D70" s="4"/>
      <c r="E70" s="4"/>
    </row>
    <row r="71" spans="1:5" x14ac:dyDescent="0.35">
      <c r="A71" s="4"/>
      <c r="B71" s="4"/>
      <c r="C71" s="4"/>
      <c r="D71" s="4"/>
      <c r="E71" s="4"/>
    </row>
    <row r="72" spans="1:5" x14ac:dyDescent="0.35">
      <c r="A72" s="4"/>
      <c r="B72" s="4"/>
      <c r="C72" s="4"/>
      <c r="D72" s="4"/>
      <c r="E72" s="4"/>
    </row>
    <row r="73" spans="1:5" x14ac:dyDescent="0.35">
      <c r="A73" s="4"/>
      <c r="B73" s="4"/>
      <c r="C73" s="4"/>
      <c r="D73" s="4"/>
      <c r="E73" s="4"/>
    </row>
    <row r="74" spans="1:5" x14ac:dyDescent="0.35">
      <c r="A74" s="4"/>
      <c r="B74" s="4"/>
      <c r="C74" s="4"/>
      <c r="D74" s="4"/>
      <c r="E74" s="4"/>
    </row>
    <row r="75" spans="1:5" x14ac:dyDescent="0.35">
      <c r="A75" s="4"/>
      <c r="B75" s="4"/>
      <c r="C75" s="4"/>
      <c r="D75" s="4"/>
      <c r="E75" s="4"/>
    </row>
    <row r="76" spans="1:5" x14ac:dyDescent="0.35">
      <c r="A76" s="4"/>
      <c r="B76" s="4"/>
      <c r="C76" s="4"/>
      <c r="D76" s="4"/>
      <c r="E76" s="4"/>
    </row>
    <row r="77" spans="1:5" x14ac:dyDescent="0.35">
      <c r="A77" s="4"/>
      <c r="B77" s="4"/>
      <c r="C77" s="4"/>
      <c r="D77" s="4"/>
      <c r="E77" s="4"/>
    </row>
    <row r="78" spans="1:5" x14ac:dyDescent="0.35">
      <c r="A78" s="4"/>
      <c r="B78" s="4"/>
      <c r="C78" s="4"/>
      <c r="D78" s="4"/>
      <c r="E78" s="4"/>
    </row>
    <row r="79" spans="1:5" x14ac:dyDescent="0.35">
      <c r="A79" s="4"/>
      <c r="B79" s="4"/>
      <c r="C79" s="4"/>
      <c r="D79" s="4"/>
      <c r="E79" s="4"/>
    </row>
    <row r="80" spans="1:5" x14ac:dyDescent="0.35">
      <c r="A80" s="4"/>
      <c r="B80" s="4"/>
      <c r="C80" s="4"/>
      <c r="D80" s="4"/>
      <c r="E80" s="4"/>
    </row>
    <row r="81" spans="1:5" x14ac:dyDescent="0.35">
      <c r="A81" s="4"/>
      <c r="B81" s="4"/>
      <c r="C81" s="4"/>
      <c r="D81" s="4"/>
      <c r="E81" s="4"/>
    </row>
    <row r="82" spans="1:5" x14ac:dyDescent="0.35">
      <c r="A82" s="4"/>
      <c r="B82" s="4"/>
      <c r="C82" s="4"/>
      <c r="D82" s="4"/>
      <c r="E82" s="4"/>
    </row>
    <row r="83" spans="1:5" x14ac:dyDescent="0.35">
      <c r="A83" s="4"/>
      <c r="B83" s="4"/>
      <c r="C83" s="4"/>
      <c r="D83" s="4"/>
      <c r="E83" s="4"/>
    </row>
    <row r="84" spans="1:5" x14ac:dyDescent="0.35">
      <c r="A84" s="4"/>
      <c r="B84" s="4"/>
      <c r="C84" s="4"/>
      <c r="D84" s="4"/>
      <c r="E84" s="4"/>
    </row>
    <row r="85" spans="1:5" x14ac:dyDescent="0.35">
      <c r="A85" s="4"/>
      <c r="B85" s="4"/>
      <c r="C85" s="4"/>
      <c r="D85" s="4"/>
      <c r="E85" s="4"/>
    </row>
    <row r="86" spans="1:5" x14ac:dyDescent="0.35">
      <c r="A86" s="4"/>
      <c r="B86" s="4"/>
      <c r="C86" s="4"/>
      <c r="D86" s="4"/>
      <c r="E86" s="4"/>
    </row>
    <row r="87" spans="1:5" x14ac:dyDescent="0.35">
      <c r="A87" s="4"/>
      <c r="B87" s="4"/>
      <c r="C87" s="4"/>
      <c r="D87" s="4"/>
      <c r="E87" s="4"/>
    </row>
    <row r="88" spans="1:5" x14ac:dyDescent="0.35">
      <c r="A88" s="4"/>
      <c r="B88" s="4"/>
      <c r="C88" s="4"/>
      <c r="D88" s="4"/>
      <c r="E88" s="4"/>
    </row>
    <row r="89" spans="1:5" x14ac:dyDescent="0.35">
      <c r="A89" s="4"/>
      <c r="B89" s="4"/>
      <c r="C89" s="4"/>
      <c r="D89" s="4"/>
      <c r="E89" s="4"/>
    </row>
    <row r="90" spans="1:5" x14ac:dyDescent="0.35">
      <c r="A90" s="4"/>
      <c r="B90" s="4"/>
      <c r="C90" s="4"/>
      <c r="D90" s="4"/>
      <c r="E90" s="4"/>
    </row>
    <row r="91" spans="1:5" x14ac:dyDescent="0.35">
      <c r="A91" s="4"/>
      <c r="B91" s="4"/>
      <c r="C91" s="4"/>
      <c r="D91" s="4"/>
      <c r="E91" s="4"/>
    </row>
    <row r="92" spans="1:5" x14ac:dyDescent="0.35">
      <c r="A92" s="4"/>
      <c r="B92" s="4"/>
      <c r="C92" s="4"/>
      <c r="D92" s="4"/>
      <c r="E92" s="4"/>
    </row>
    <row r="93" spans="1:5" x14ac:dyDescent="0.35">
      <c r="A93" s="4"/>
      <c r="B93" s="4"/>
      <c r="C93" s="4"/>
      <c r="D93" s="4"/>
      <c r="E93" s="4"/>
    </row>
    <row r="94" spans="1:5" x14ac:dyDescent="0.35">
      <c r="A94" s="4"/>
      <c r="B94" s="4"/>
      <c r="C94" s="4"/>
      <c r="D94" s="4"/>
      <c r="E94" s="4"/>
    </row>
    <row r="95" spans="1:5" x14ac:dyDescent="0.35">
      <c r="A95" s="4"/>
      <c r="B95" s="4"/>
      <c r="C95" s="4"/>
      <c r="D95" s="4"/>
      <c r="E95" s="4"/>
    </row>
    <row r="96" spans="1:5" x14ac:dyDescent="0.35">
      <c r="A96" s="4"/>
      <c r="B96" s="4"/>
      <c r="C96" s="4"/>
      <c r="D96" s="4"/>
      <c r="E96" s="4"/>
    </row>
    <row r="97" spans="1:5" x14ac:dyDescent="0.35">
      <c r="A97" s="4"/>
      <c r="B97" s="4"/>
      <c r="C97" s="4"/>
      <c r="D97" s="4"/>
      <c r="E97" s="4"/>
    </row>
    <row r="98" spans="1:5" x14ac:dyDescent="0.35">
      <c r="A98" s="4"/>
      <c r="B98" s="4"/>
      <c r="C98" s="4"/>
      <c r="D98" s="4"/>
      <c r="E98" s="4"/>
    </row>
    <row r="99" spans="1:5" x14ac:dyDescent="0.35">
      <c r="A99" s="4"/>
      <c r="B99" s="4"/>
      <c r="C99" s="4"/>
      <c r="D99" s="4"/>
      <c r="E99" s="4"/>
    </row>
    <row r="100" spans="1:5" x14ac:dyDescent="0.35">
      <c r="A100" s="4"/>
      <c r="B100" s="4"/>
      <c r="C100" s="4"/>
      <c r="D100" s="4"/>
      <c r="E100" s="4"/>
    </row>
    <row r="101" spans="1:5" x14ac:dyDescent="0.35">
      <c r="A101" s="4"/>
      <c r="B101" s="4"/>
      <c r="C101" s="4"/>
      <c r="D101" s="4"/>
      <c r="E101" s="4"/>
    </row>
    <row r="102" spans="1:5" x14ac:dyDescent="0.35">
      <c r="A102" s="4"/>
      <c r="B102" s="4"/>
      <c r="C102" s="4"/>
      <c r="D102" s="4"/>
      <c r="E102" s="4"/>
    </row>
    <row r="103" spans="1:5" x14ac:dyDescent="0.35">
      <c r="A103" s="4"/>
      <c r="B103" s="4"/>
      <c r="C103" s="4"/>
      <c r="D103" s="4"/>
      <c r="E103" s="4"/>
    </row>
    <row r="104" spans="1:5" x14ac:dyDescent="0.35">
      <c r="A104" s="4"/>
      <c r="B104" s="4"/>
      <c r="C104" s="4"/>
      <c r="D104" s="4"/>
      <c r="E104" s="4"/>
    </row>
    <row r="105" spans="1:5" x14ac:dyDescent="0.35">
      <c r="A105" s="4"/>
      <c r="B105" s="4"/>
      <c r="C105" s="4"/>
      <c r="D105" s="4"/>
      <c r="E105" s="4"/>
    </row>
    <row r="106" spans="1:5" x14ac:dyDescent="0.35">
      <c r="A106" s="4"/>
      <c r="B106" s="4"/>
      <c r="C106" s="4"/>
      <c r="D106" s="4"/>
      <c r="E106" s="4"/>
    </row>
    <row r="107" spans="1:5" x14ac:dyDescent="0.35">
      <c r="A107" s="4"/>
      <c r="B107" s="4"/>
      <c r="C107" s="4"/>
      <c r="D107" s="4"/>
      <c r="E107" s="4"/>
    </row>
    <row r="108" spans="1:5" x14ac:dyDescent="0.35">
      <c r="A108" s="4"/>
      <c r="B108" s="4"/>
      <c r="C108" s="4"/>
      <c r="D108" s="4"/>
      <c r="E108" s="4"/>
    </row>
    <row r="109" spans="1:5" x14ac:dyDescent="0.35">
      <c r="A109" s="4"/>
      <c r="B109" s="4"/>
      <c r="C109" s="4"/>
      <c r="D109" s="4"/>
      <c r="E109" s="4"/>
    </row>
    <row r="110" spans="1:5" x14ac:dyDescent="0.35">
      <c r="A110" s="4"/>
      <c r="B110" s="4"/>
      <c r="C110" s="4"/>
      <c r="D110" s="4"/>
      <c r="E110" s="4"/>
    </row>
    <row r="111" spans="1:5" x14ac:dyDescent="0.35">
      <c r="A111" s="4"/>
      <c r="B111" s="4"/>
      <c r="C111" s="4"/>
      <c r="D111" s="4"/>
      <c r="E111" s="4"/>
    </row>
    <row r="112" spans="1:5" x14ac:dyDescent="0.35">
      <c r="A112" s="4"/>
      <c r="B112" s="4"/>
      <c r="C112" s="4"/>
      <c r="D112" s="4"/>
      <c r="E112" s="4"/>
    </row>
    <row r="113" spans="1:5" x14ac:dyDescent="0.35">
      <c r="A113" s="4"/>
      <c r="B113" s="4"/>
      <c r="C113" s="4"/>
      <c r="D113" s="4"/>
      <c r="E113" s="4"/>
    </row>
    <row r="114" spans="1:5" x14ac:dyDescent="0.35">
      <c r="A114" s="4"/>
      <c r="B114" s="4"/>
      <c r="C114" s="4"/>
      <c r="D114" s="4"/>
      <c r="E114" s="4"/>
    </row>
    <row r="115" spans="1:5" x14ac:dyDescent="0.35">
      <c r="A115" s="4"/>
      <c r="B115" s="4"/>
      <c r="C115" s="4"/>
      <c r="D115" s="4"/>
      <c r="E115" s="4"/>
    </row>
    <row r="116" spans="1:5" x14ac:dyDescent="0.35">
      <c r="A116" s="4"/>
      <c r="B116" s="4"/>
      <c r="C116" s="4"/>
      <c r="D116" s="4"/>
      <c r="E116" s="4"/>
    </row>
    <row r="117" spans="1:5" x14ac:dyDescent="0.35">
      <c r="A117" s="4"/>
      <c r="B117" s="4"/>
      <c r="C117" s="4"/>
      <c r="D117" s="4"/>
      <c r="E117" s="4"/>
    </row>
    <row r="118" spans="1:5" x14ac:dyDescent="0.35">
      <c r="A118" s="4"/>
      <c r="B118" s="4"/>
      <c r="C118" s="4"/>
      <c r="D118" s="4"/>
      <c r="E118" s="4"/>
    </row>
    <row r="119" spans="1:5" x14ac:dyDescent="0.35">
      <c r="A119" s="4"/>
      <c r="B119" s="4"/>
      <c r="C119" s="4"/>
      <c r="D119" s="4"/>
      <c r="E119" s="4"/>
    </row>
    <row r="120" spans="1:5" x14ac:dyDescent="0.35">
      <c r="A120" s="4"/>
      <c r="B120" s="4"/>
      <c r="C120" s="4"/>
      <c r="D120" s="4"/>
      <c r="E120" s="4"/>
    </row>
    <row r="121" spans="1:5" x14ac:dyDescent="0.35">
      <c r="A121" s="4"/>
      <c r="B121" s="4"/>
      <c r="C121" s="4"/>
      <c r="D121" s="4"/>
      <c r="E121" s="4"/>
    </row>
    <row r="122" spans="1:5" x14ac:dyDescent="0.35">
      <c r="A122" s="4"/>
      <c r="B122" s="4"/>
      <c r="C122" s="4"/>
      <c r="D122" s="4"/>
      <c r="E122" s="4"/>
    </row>
    <row r="123" spans="1:5" x14ac:dyDescent="0.35">
      <c r="A123" s="4"/>
      <c r="B123" s="4"/>
      <c r="C123" s="4"/>
      <c r="D123" s="4"/>
      <c r="E123" s="4"/>
    </row>
    <row r="124" spans="1:5" x14ac:dyDescent="0.35">
      <c r="A124" s="4"/>
      <c r="B124" s="4"/>
      <c r="C124" s="4"/>
      <c r="D124" s="4"/>
      <c r="E124" s="4"/>
    </row>
    <row r="125" spans="1:5" x14ac:dyDescent="0.35">
      <c r="A125" s="4"/>
      <c r="B125" s="4"/>
      <c r="C125" s="4"/>
      <c r="D125" s="4"/>
      <c r="E125" s="4"/>
    </row>
    <row r="126" spans="1:5" x14ac:dyDescent="0.35">
      <c r="A126" s="4"/>
      <c r="B126" s="4"/>
      <c r="C126" s="4"/>
      <c r="D126" s="4"/>
      <c r="E126" s="4"/>
    </row>
    <row r="127" spans="1:5" x14ac:dyDescent="0.35">
      <c r="A127" s="4"/>
      <c r="B127" s="4"/>
      <c r="C127" s="4"/>
      <c r="D127" s="4"/>
      <c r="E127" s="4"/>
    </row>
    <row r="128" spans="1:5" x14ac:dyDescent="0.35">
      <c r="A128" s="4"/>
      <c r="B128" s="4"/>
      <c r="C128" s="4"/>
      <c r="D128" s="4"/>
      <c r="E128" s="4"/>
    </row>
    <row r="129" spans="1:5" x14ac:dyDescent="0.35">
      <c r="A129" s="4"/>
      <c r="B129" s="4"/>
      <c r="C129" s="4"/>
      <c r="D129" s="4"/>
      <c r="E129" s="4"/>
    </row>
    <row r="130" spans="1:5" x14ac:dyDescent="0.35">
      <c r="A130" s="4"/>
      <c r="B130" s="4"/>
      <c r="C130" s="4"/>
      <c r="D130" s="4"/>
      <c r="E130" s="4"/>
    </row>
    <row r="131" spans="1:5" x14ac:dyDescent="0.35">
      <c r="A131" s="4"/>
      <c r="B131" s="4"/>
      <c r="C131" s="4"/>
      <c r="D131" s="4"/>
      <c r="E131" s="4"/>
    </row>
  </sheetData>
  <mergeCells count="3">
    <mergeCell ref="A21:B21"/>
    <mergeCell ref="A9:B9"/>
    <mergeCell ref="A1:C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47711-5161-408C-8C1B-3AFF8FE996ED}">
  <dimension ref="A1:XFD331"/>
  <sheetViews>
    <sheetView zoomScale="94" zoomScaleNormal="94" workbookViewId="0">
      <pane ySplit="1" topLeftCell="A2" activePane="bottomLeft" state="frozen"/>
      <selection pane="bottomLeft" activeCell="D111" sqref="D111"/>
    </sheetView>
  </sheetViews>
  <sheetFormatPr defaultColWidth="9.1796875" defaultRowHeight="14.5" x14ac:dyDescent="0.35"/>
  <cols>
    <col min="1" max="1" width="26.81640625" style="27" customWidth="1"/>
    <col min="2" max="2" width="20.54296875" style="15" customWidth="1"/>
    <col min="3" max="3" width="26.81640625" style="15" customWidth="1"/>
    <col min="4" max="4" width="28.1796875" style="15" customWidth="1"/>
    <col min="5" max="5" width="32.1796875" style="15" customWidth="1"/>
    <col min="6" max="6" width="46.1796875" style="15" customWidth="1"/>
    <col min="7" max="7" width="49.54296875" style="15" hidden="1" customWidth="1"/>
    <col min="8" max="8" width="16.1796875" style="15" customWidth="1"/>
    <col min="9" max="9" width="18.1796875" style="15" hidden="1" customWidth="1"/>
    <col min="10" max="10" width="12.81640625" style="15" customWidth="1"/>
    <col min="11" max="11" width="19" style="15" hidden="1" customWidth="1"/>
    <col min="12" max="12" width="14" style="15" hidden="1" customWidth="1"/>
    <col min="13" max="13" width="16.1796875" style="15" customWidth="1"/>
    <col min="14" max="14" width="15.1796875" style="15" customWidth="1"/>
    <col min="15" max="15" width="15" style="15" customWidth="1"/>
    <col min="16" max="17" width="12.81640625" style="15" customWidth="1"/>
    <col min="18" max="18" width="13.81640625" style="15" customWidth="1"/>
    <col min="19" max="19" width="36.453125" style="15" customWidth="1"/>
    <col min="20" max="20" width="36" style="15" customWidth="1"/>
    <col min="21" max="16384" width="9.1796875" style="15"/>
  </cols>
  <sheetData>
    <row r="1" spans="1:21" ht="29" x14ac:dyDescent="0.35">
      <c r="A1" s="13" t="s">
        <v>609</v>
      </c>
      <c r="B1" s="13" t="s">
        <v>1</v>
      </c>
      <c r="C1" s="13" t="s">
        <v>2</v>
      </c>
      <c r="D1" s="13" t="s">
        <v>610</v>
      </c>
      <c r="E1" s="13" t="s">
        <v>611</v>
      </c>
      <c r="F1" s="13" t="s">
        <v>612</v>
      </c>
      <c r="G1" s="13" t="s">
        <v>4</v>
      </c>
      <c r="H1" s="13" t="s">
        <v>5</v>
      </c>
      <c r="I1" s="13" t="s">
        <v>613</v>
      </c>
      <c r="J1" s="13" t="s">
        <v>7</v>
      </c>
      <c r="K1" s="14" t="s">
        <v>8</v>
      </c>
      <c r="L1" s="14" t="s">
        <v>9</v>
      </c>
      <c r="M1" s="14" t="s">
        <v>614</v>
      </c>
      <c r="N1" s="14" t="s">
        <v>615</v>
      </c>
      <c r="O1" s="14" t="s">
        <v>616</v>
      </c>
      <c r="P1" s="14" t="s">
        <v>617</v>
      </c>
      <c r="Q1" s="14" t="s">
        <v>618</v>
      </c>
      <c r="R1" s="14" t="s">
        <v>619</v>
      </c>
      <c r="S1" s="14" t="s">
        <v>17</v>
      </c>
      <c r="T1" s="14" t="s">
        <v>18</v>
      </c>
      <c r="U1" s="15" t="s">
        <v>620</v>
      </c>
    </row>
    <row r="2" spans="1:21" ht="113.25" customHeight="1" x14ac:dyDescent="0.35">
      <c r="A2" s="27" t="s">
        <v>213</v>
      </c>
      <c r="B2" s="27" t="s">
        <v>192</v>
      </c>
      <c r="C2" s="27" t="s">
        <v>193</v>
      </c>
      <c r="D2" s="27" t="s">
        <v>621</v>
      </c>
      <c r="E2" s="27" t="s">
        <v>622</v>
      </c>
      <c r="F2" s="27" t="s">
        <v>214</v>
      </c>
      <c r="H2" s="15" t="s">
        <v>30</v>
      </c>
      <c r="I2" s="27" t="s">
        <v>215</v>
      </c>
      <c r="J2" s="15" t="s">
        <v>32</v>
      </c>
      <c r="L2" s="36">
        <v>11208965</v>
      </c>
      <c r="S2" s="15" t="s">
        <v>216</v>
      </c>
      <c r="U2" s="15">
        <v>1</v>
      </c>
    </row>
    <row r="3" spans="1:21" ht="114" customHeight="1" x14ac:dyDescent="0.35">
      <c r="A3" s="27" t="s">
        <v>213</v>
      </c>
      <c r="B3" s="27" t="s">
        <v>192</v>
      </c>
      <c r="C3" s="27" t="s">
        <v>193</v>
      </c>
      <c r="D3" s="27" t="s">
        <v>621</v>
      </c>
      <c r="E3" s="27" t="s">
        <v>622</v>
      </c>
      <c r="F3" s="27" t="s">
        <v>214</v>
      </c>
      <c r="H3" s="15" t="s">
        <v>30</v>
      </c>
      <c r="I3" s="27" t="s">
        <v>215</v>
      </c>
      <c r="J3" s="27" t="s">
        <v>32</v>
      </c>
      <c r="L3" s="15">
        <f>941731+100000</f>
        <v>1041731</v>
      </c>
      <c r="S3" s="15" t="s">
        <v>216</v>
      </c>
      <c r="U3" s="15">
        <v>2</v>
      </c>
    </row>
    <row r="4" spans="1:21" ht="108.75" customHeight="1" x14ac:dyDescent="0.35">
      <c r="A4" s="27" t="s">
        <v>213</v>
      </c>
      <c r="B4" s="27" t="s">
        <v>192</v>
      </c>
      <c r="C4" s="27" t="s">
        <v>193</v>
      </c>
      <c r="D4" s="27" t="s">
        <v>621</v>
      </c>
      <c r="E4" s="27" t="s">
        <v>622</v>
      </c>
      <c r="F4" s="27" t="s">
        <v>214</v>
      </c>
      <c r="H4" s="15" t="s">
        <v>30</v>
      </c>
      <c r="I4" s="27" t="s">
        <v>215</v>
      </c>
      <c r="J4" s="27" t="s">
        <v>35</v>
      </c>
      <c r="L4" s="15">
        <f>987532+385062</f>
        <v>1372594</v>
      </c>
      <c r="S4" s="15" t="s">
        <v>216</v>
      </c>
      <c r="U4" s="15">
        <v>3</v>
      </c>
    </row>
    <row r="5" spans="1:21" ht="56.25" customHeight="1" x14ac:dyDescent="0.35">
      <c r="A5" s="27" t="s">
        <v>213</v>
      </c>
      <c r="B5" s="27" t="s">
        <v>218</v>
      </c>
      <c r="C5" s="27" t="s">
        <v>193</v>
      </c>
      <c r="D5" s="27" t="s">
        <v>621</v>
      </c>
      <c r="E5" s="27" t="s">
        <v>623</v>
      </c>
      <c r="F5" s="27" t="s">
        <v>219</v>
      </c>
      <c r="H5" s="15" t="s">
        <v>30</v>
      </c>
      <c r="I5" s="15" t="s">
        <v>220</v>
      </c>
      <c r="J5" s="27" t="s">
        <v>35</v>
      </c>
      <c r="L5" s="37" t="s">
        <v>624</v>
      </c>
      <c r="S5" s="15" t="s">
        <v>216</v>
      </c>
      <c r="U5" s="15">
        <v>4</v>
      </c>
    </row>
    <row r="6" spans="1:21" ht="125.25" customHeight="1" x14ac:dyDescent="0.35">
      <c r="A6" s="27" t="s">
        <v>213</v>
      </c>
      <c r="B6" s="27" t="s">
        <v>192</v>
      </c>
      <c r="C6" s="27" t="s">
        <v>193</v>
      </c>
      <c r="D6" s="27" t="s">
        <v>621</v>
      </c>
      <c r="E6" s="27" t="s">
        <v>622</v>
      </c>
      <c r="F6" s="27" t="s">
        <v>221</v>
      </c>
      <c r="G6" s="27" t="s">
        <v>222</v>
      </c>
      <c r="H6" s="27" t="s">
        <v>42</v>
      </c>
      <c r="I6" s="27" t="s">
        <v>223</v>
      </c>
      <c r="J6" s="27" t="s">
        <v>32</v>
      </c>
      <c r="K6" s="36"/>
      <c r="L6" s="36">
        <v>25989321.416000001</v>
      </c>
      <c r="S6" s="15" t="s">
        <v>216</v>
      </c>
      <c r="U6" s="15">
        <v>5</v>
      </c>
    </row>
    <row r="7" spans="1:21" ht="43.5" x14ac:dyDescent="0.35">
      <c r="A7" s="27" t="s">
        <v>213</v>
      </c>
      <c r="B7" s="27" t="s">
        <v>192</v>
      </c>
      <c r="C7" s="27" t="s">
        <v>193</v>
      </c>
      <c r="D7" s="27" t="s">
        <v>621</v>
      </c>
      <c r="E7" s="27" t="s">
        <v>622</v>
      </c>
      <c r="F7" s="38" t="s">
        <v>224</v>
      </c>
      <c r="G7" s="27"/>
      <c r="H7" s="15" t="s">
        <v>42</v>
      </c>
      <c r="I7" s="27" t="s">
        <v>225</v>
      </c>
      <c r="J7" s="27" t="s">
        <v>35</v>
      </c>
      <c r="L7" s="34">
        <v>613484.92000000004</v>
      </c>
      <c r="M7" s="39"/>
      <c r="N7" s="39"/>
      <c r="O7" s="39"/>
      <c r="P7" s="39"/>
      <c r="Q7" s="39"/>
      <c r="R7" s="39"/>
      <c r="S7" s="15" t="s">
        <v>216</v>
      </c>
      <c r="T7" s="39"/>
      <c r="U7" s="15">
        <v>6</v>
      </c>
    </row>
    <row r="8" spans="1:21" ht="54.75" customHeight="1" x14ac:dyDescent="0.35">
      <c r="A8" s="27" t="s">
        <v>213</v>
      </c>
      <c r="B8" s="27" t="s">
        <v>192</v>
      </c>
      <c r="C8" s="27" t="s">
        <v>193</v>
      </c>
      <c r="D8" s="27" t="s">
        <v>621</v>
      </c>
      <c r="E8" s="27" t="s">
        <v>622</v>
      </c>
      <c r="F8" s="27" t="s">
        <v>226</v>
      </c>
      <c r="G8" s="27" t="s">
        <v>227</v>
      </c>
      <c r="H8" s="15" t="s">
        <v>30</v>
      </c>
      <c r="I8" s="15" t="s">
        <v>228</v>
      </c>
      <c r="J8" s="15" t="s">
        <v>32</v>
      </c>
      <c r="K8" s="36"/>
      <c r="L8" s="15">
        <v>263328.96000000002</v>
      </c>
      <c r="S8" s="15" t="s">
        <v>216</v>
      </c>
      <c r="U8" s="15">
        <v>7</v>
      </c>
    </row>
    <row r="9" spans="1:21" ht="43.5" x14ac:dyDescent="0.35">
      <c r="A9" s="27" t="s">
        <v>213</v>
      </c>
      <c r="B9" s="27" t="s">
        <v>192</v>
      </c>
      <c r="C9" s="27" t="s">
        <v>193</v>
      </c>
      <c r="D9" s="27" t="s">
        <v>621</v>
      </c>
      <c r="E9" s="27" t="s">
        <v>622</v>
      </c>
      <c r="F9" s="27" t="s">
        <v>229</v>
      </c>
      <c r="G9" s="27" t="s">
        <v>230</v>
      </c>
      <c r="H9" s="27" t="s">
        <v>30</v>
      </c>
      <c r="I9" s="27" t="s">
        <v>220</v>
      </c>
      <c r="J9" s="27" t="s">
        <v>32</v>
      </c>
      <c r="L9" s="36">
        <v>924193</v>
      </c>
      <c r="N9" s="34"/>
      <c r="O9" s="34"/>
      <c r="P9" s="34"/>
      <c r="Q9" s="34"/>
      <c r="R9" s="34"/>
      <c r="S9" s="15" t="s">
        <v>216</v>
      </c>
      <c r="U9" s="15">
        <v>8</v>
      </c>
    </row>
    <row r="10" spans="1:21" ht="43.5" x14ac:dyDescent="0.35">
      <c r="A10" s="27" t="s">
        <v>213</v>
      </c>
      <c r="B10" s="27" t="s">
        <v>192</v>
      </c>
      <c r="C10" s="27" t="s">
        <v>193</v>
      </c>
      <c r="D10" s="27" t="s">
        <v>621</v>
      </c>
      <c r="E10" s="27" t="s">
        <v>622</v>
      </c>
      <c r="F10" s="27" t="s">
        <v>231</v>
      </c>
      <c r="G10" s="27" t="s">
        <v>232</v>
      </c>
      <c r="H10" s="27" t="s">
        <v>30</v>
      </c>
      <c r="I10" s="27" t="s">
        <v>220</v>
      </c>
      <c r="J10" s="27" t="s">
        <v>35</v>
      </c>
      <c r="L10" s="36">
        <v>162110</v>
      </c>
      <c r="N10" s="34"/>
      <c r="O10" s="34"/>
      <c r="P10" s="34"/>
      <c r="Q10" s="34"/>
      <c r="R10" s="34"/>
      <c r="S10" s="15" t="s">
        <v>216</v>
      </c>
      <c r="U10" s="15">
        <v>9</v>
      </c>
    </row>
    <row r="11" spans="1:21" ht="43.5" x14ac:dyDescent="0.35">
      <c r="A11" s="27" t="s">
        <v>213</v>
      </c>
      <c r="B11" s="27" t="s">
        <v>192</v>
      </c>
      <c r="C11" s="27" t="s">
        <v>193</v>
      </c>
      <c r="D11" s="27" t="s">
        <v>621</v>
      </c>
      <c r="E11" s="27" t="s">
        <v>622</v>
      </c>
      <c r="F11" s="27" t="s">
        <v>233</v>
      </c>
      <c r="G11" s="27" t="s">
        <v>234</v>
      </c>
      <c r="H11" s="27" t="s">
        <v>42</v>
      </c>
      <c r="I11" s="27" t="s">
        <v>220</v>
      </c>
      <c r="J11" s="27" t="s">
        <v>32</v>
      </c>
      <c r="L11" s="34">
        <v>80924</v>
      </c>
      <c r="N11" s="34"/>
      <c r="O11" s="34"/>
      <c r="P11" s="34"/>
      <c r="Q11" s="34"/>
      <c r="R11" s="34"/>
      <c r="S11" s="15" t="s">
        <v>216</v>
      </c>
      <c r="U11" s="15">
        <v>10</v>
      </c>
    </row>
    <row r="12" spans="1:21" ht="43.5" x14ac:dyDescent="0.35">
      <c r="A12" s="27" t="s">
        <v>213</v>
      </c>
      <c r="B12" s="27" t="s">
        <v>192</v>
      </c>
      <c r="C12" s="27" t="s">
        <v>193</v>
      </c>
      <c r="D12" s="27" t="s">
        <v>621</v>
      </c>
      <c r="E12" s="27" t="s">
        <v>622</v>
      </c>
      <c r="F12" s="27" t="s">
        <v>233</v>
      </c>
      <c r="G12" s="27" t="s">
        <v>235</v>
      </c>
      <c r="H12" s="27" t="s">
        <v>72</v>
      </c>
      <c r="I12" s="27" t="s">
        <v>220</v>
      </c>
      <c r="J12" s="27" t="s">
        <v>32</v>
      </c>
      <c r="L12" s="34">
        <v>2907</v>
      </c>
      <c r="N12" s="34"/>
      <c r="O12" s="34"/>
      <c r="P12" s="34"/>
      <c r="Q12" s="34"/>
      <c r="R12" s="34"/>
      <c r="S12" s="15" t="s">
        <v>216</v>
      </c>
      <c r="U12" s="15">
        <v>11</v>
      </c>
    </row>
    <row r="13" spans="1:21" s="41" customFormat="1" ht="43.5" x14ac:dyDescent="0.35">
      <c r="A13" s="27" t="s">
        <v>213</v>
      </c>
      <c r="B13" s="27" t="s">
        <v>192</v>
      </c>
      <c r="C13" s="27" t="s">
        <v>193</v>
      </c>
      <c r="D13" s="27" t="s">
        <v>621</v>
      </c>
      <c r="E13" s="27" t="s">
        <v>622</v>
      </c>
      <c r="F13" s="15" t="s">
        <v>236</v>
      </c>
      <c r="G13" s="27" t="s">
        <v>237</v>
      </c>
      <c r="H13" s="15" t="s">
        <v>30</v>
      </c>
      <c r="I13" s="15" t="s">
        <v>220</v>
      </c>
      <c r="J13" s="15" t="s">
        <v>32</v>
      </c>
      <c r="K13" s="15"/>
      <c r="L13" s="40">
        <v>102032</v>
      </c>
      <c r="S13" s="15" t="s">
        <v>216</v>
      </c>
      <c r="U13" s="15">
        <v>12</v>
      </c>
    </row>
    <row r="14" spans="1:21" s="41" customFormat="1" ht="43.5" x14ac:dyDescent="0.35">
      <c r="A14" s="27" t="s">
        <v>213</v>
      </c>
      <c r="B14" s="27" t="s">
        <v>192</v>
      </c>
      <c r="C14" s="27" t="s">
        <v>193</v>
      </c>
      <c r="D14" s="27" t="s">
        <v>621</v>
      </c>
      <c r="E14" s="27" t="s">
        <v>622</v>
      </c>
      <c r="F14" s="15" t="s">
        <v>236</v>
      </c>
      <c r="G14" s="27" t="s">
        <v>237</v>
      </c>
      <c r="H14" s="15" t="s">
        <v>30</v>
      </c>
      <c r="I14" s="15" t="s">
        <v>220</v>
      </c>
      <c r="J14" s="27" t="s">
        <v>35</v>
      </c>
      <c r="K14" s="15"/>
      <c r="L14" s="37" t="s">
        <v>625</v>
      </c>
      <c r="S14" s="15" t="s">
        <v>216</v>
      </c>
      <c r="U14" s="15">
        <v>13</v>
      </c>
    </row>
    <row r="15" spans="1:21" s="41" customFormat="1" ht="43.5" x14ac:dyDescent="0.35">
      <c r="A15" s="27" t="s">
        <v>213</v>
      </c>
      <c r="B15" s="27" t="s">
        <v>192</v>
      </c>
      <c r="C15" s="27" t="s">
        <v>193</v>
      </c>
      <c r="D15" s="27" t="s">
        <v>621</v>
      </c>
      <c r="E15" s="27" t="s">
        <v>622</v>
      </c>
      <c r="F15" s="15" t="s">
        <v>236</v>
      </c>
      <c r="G15" s="27" t="s">
        <v>237</v>
      </c>
      <c r="H15" s="15" t="s">
        <v>238</v>
      </c>
      <c r="I15" s="15" t="s">
        <v>220</v>
      </c>
      <c r="J15" s="15" t="s">
        <v>32</v>
      </c>
      <c r="K15" s="15"/>
      <c r="L15" s="37" t="s">
        <v>239</v>
      </c>
      <c r="S15" s="15" t="s">
        <v>216</v>
      </c>
      <c r="U15" s="15">
        <v>14</v>
      </c>
    </row>
    <row r="16" spans="1:21" s="41" customFormat="1" ht="43.5" x14ac:dyDescent="0.35">
      <c r="A16" s="27" t="s">
        <v>213</v>
      </c>
      <c r="B16" s="27" t="s">
        <v>192</v>
      </c>
      <c r="C16" s="27" t="s">
        <v>193</v>
      </c>
      <c r="D16" s="27" t="s">
        <v>621</v>
      </c>
      <c r="E16" s="27" t="s">
        <v>622</v>
      </c>
      <c r="F16" s="15" t="s">
        <v>236</v>
      </c>
      <c r="G16" s="27" t="s">
        <v>237</v>
      </c>
      <c r="H16" s="15" t="s">
        <v>238</v>
      </c>
      <c r="I16" s="15" t="s">
        <v>220</v>
      </c>
      <c r="J16" s="27" t="s">
        <v>35</v>
      </c>
      <c r="K16" s="15"/>
      <c r="L16" s="37" t="s">
        <v>240</v>
      </c>
      <c r="S16" s="15" t="s">
        <v>216</v>
      </c>
      <c r="U16" s="15">
        <v>15</v>
      </c>
    </row>
    <row r="17" spans="1:21" ht="43.5" x14ac:dyDescent="0.35">
      <c r="A17" s="27" t="s">
        <v>213</v>
      </c>
      <c r="B17" s="27" t="s">
        <v>218</v>
      </c>
      <c r="C17" s="27" t="s">
        <v>193</v>
      </c>
      <c r="D17" s="27" t="s">
        <v>621</v>
      </c>
      <c r="E17" s="27" t="s">
        <v>626</v>
      </c>
      <c r="F17" s="27" t="s">
        <v>241</v>
      </c>
      <c r="G17" s="27" t="s">
        <v>242</v>
      </c>
      <c r="H17" s="27" t="s">
        <v>30</v>
      </c>
      <c r="I17" s="27" t="s">
        <v>243</v>
      </c>
      <c r="J17" s="27" t="s">
        <v>32</v>
      </c>
      <c r="L17" s="40">
        <v>14960</v>
      </c>
      <c r="S17" s="15" t="s">
        <v>216</v>
      </c>
      <c r="U17" s="15">
        <v>16</v>
      </c>
    </row>
    <row r="18" spans="1:21" ht="43.5" x14ac:dyDescent="0.35">
      <c r="A18" s="27" t="s">
        <v>213</v>
      </c>
      <c r="B18" s="27" t="s">
        <v>192</v>
      </c>
      <c r="C18" s="15" t="s">
        <v>244</v>
      </c>
      <c r="D18" s="27" t="s">
        <v>627</v>
      </c>
      <c r="E18" s="15" t="s">
        <v>628</v>
      </c>
      <c r="F18" s="27" t="s">
        <v>245</v>
      </c>
      <c r="H18" s="15" t="s">
        <v>246</v>
      </c>
      <c r="I18" s="15" t="s">
        <v>220</v>
      </c>
      <c r="J18" s="15" t="s">
        <v>35</v>
      </c>
      <c r="L18" s="15">
        <v>45379.5</v>
      </c>
      <c r="S18" s="27" t="s">
        <v>184</v>
      </c>
      <c r="U18" s="15">
        <v>17</v>
      </c>
    </row>
    <row r="19" spans="1:21" ht="43.5" x14ac:dyDescent="0.35">
      <c r="A19" s="27" t="s">
        <v>213</v>
      </c>
      <c r="B19" s="27" t="s">
        <v>218</v>
      </c>
      <c r="C19" s="27" t="s">
        <v>244</v>
      </c>
      <c r="D19" s="27" t="s">
        <v>629</v>
      </c>
      <c r="E19" s="27" t="s">
        <v>630</v>
      </c>
      <c r="F19" s="15" t="s">
        <v>247</v>
      </c>
      <c r="H19" s="15" t="s">
        <v>30</v>
      </c>
      <c r="I19" s="15" t="s">
        <v>220</v>
      </c>
      <c r="J19" s="15" t="s">
        <v>35</v>
      </c>
      <c r="L19" s="36">
        <v>492</v>
      </c>
      <c r="S19" s="27" t="s">
        <v>184</v>
      </c>
      <c r="U19" s="15">
        <v>18</v>
      </c>
    </row>
    <row r="20" spans="1:21" ht="43.5" x14ac:dyDescent="0.35">
      <c r="A20" s="27" t="s">
        <v>213</v>
      </c>
      <c r="B20" s="27" t="s">
        <v>218</v>
      </c>
      <c r="C20" s="27" t="s">
        <v>244</v>
      </c>
      <c r="D20" s="27" t="s">
        <v>629</v>
      </c>
      <c r="E20" s="27" t="s">
        <v>630</v>
      </c>
      <c r="F20" s="27" t="s">
        <v>241</v>
      </c>
      <c r="G20" s="27" t="s">
        <v>248</v>
      </c>
      <c r="H20" s="27" t="s">
        <v>30</v>
      </c>
      <c r="I20" s="27" t="s">
        <v>243</v>
      </c>
      <c r="J20" s="15" t="s">
        <v>32</v>
      </c>
      <c r="L20" s="37" t="s">
        <v>631</v>
      </c>
      <c r="S20" s="27" t="s">
        <v>249</v>
      </c>
      <c r="U20" s="15">
        <v>19</v>
      </c>
    </row>
    <row r="21" spans="1:21" ht="54.75" customHeight="1" x14ac:dyDescent="0.35">
      <c r="A21" s="27" t="s">
        <v>213</v>
      </c>
      <c r="B21" s="27" t="s">
        <v>250</v>
      </c>
      <c r="C21" s="27" t="s">
        <v>251</v>
      </c>
      <c r="D21" s="27" t="s">
        <v>632</v>
      </c>
      <c r="E21" s="27" t="s">
        <v>633</v>
      </c>
      <c r="F21" s="15" t="s">
        <v>247</v>
      </c>
      <c r="H21" s="15" t="s">
        <v>30</v>
      </c>
      <c r="I21" s="15" t="s">
        <v>220</v>
      </c>
      <c r="J21" s="15" t="s">
        <v>35</v>
      </c>
      <c r="L21" s="36">
        <v>113</v>
      </c>
      <c r="S21" s="27" t="s">
        <v>184</v>
      </c>
      <c r="U21" s="15">
        <v>20</v>
      </c>
    </row>
    <row r="22" spans="1:21" ht="54.75" customHeight="1" x14ac:dyDescent="0.35">
      <c r="A22" s="27" t="s">
        <v>213</v>
      </c>
      <c r="B22" s="27" t="s">
        <v>250</v>
      </c>
      <c r="C22" s="27" t="s">
        <v>251</v>
      </c>
      <c r="D22" s="27" t="s">
        <v>634</v>
      </c>
      <c r="E22" s="27" t="s">
        <v>635</v>
      </c>
      <c r="F22" s="15" t="s">
        <v>247</v>
      </c>
      <c r="H22" s="15" t="s">
        <v>30</v>
      </c>
      <c r="I22" s="15" t="s">
        <v>220</v>
      </c>
      <c r="J22" s="15" t="s">
        <v>35</v>
      </c>
      <c r="L22" s="36">
        <v>113</v>
      </c>
      <c r="S22" s="27" t="s">
        <v>184</v>
      </c>
      <c r="U22" s="15">
        <v>21</v>
      </c>
    </row>
    <row r="23" spans="1:21" ht="54.75" customHeight="1" x14ac:dyDescent="0.35">
      <c r="A23" s="27" t="s">
        <v>213</v>
      </c>
      <c r="B23" s="27" t="s">
        <v>250</v>
      </c>
      <c r="C23" s="27" t="s">
        <v>251</v>
      </c>
      <c r="D23" s="27" t="s">
        <v>636</v>
      </c>
      <c r="E23" s="27" t="s">
        <v>637</v>
      </c>
      <c r="F23" s="15" t="s">
        <v>247</v>
      </c>
      <c r="H23" s="15" t="s">
        <v>30</v>
      </c>
      <c r="I23" s="15" t="s">
        <v>220</v>
      </c>
      <c r="J23" s="15" t="s">
        <v>35</v>
      </c>
      <c r="L23" s="36">
        <v>1307</v>
      </c>
      <c r="S23" s="27" t="s">
        <v>184</v>
      </c>
      <c r="U23" s="15">
        <v>22</v>
      </c>
    </row>
    <row r="24" spans="1:21" ht="54.75" customHeight="1" x14ac:dyDescent="0.35">
      <c r="A24" s="27" t="s">
        <v>213</v>
      </c>
      <c r="B24" s="27" t="s">
        <v>252</v>
      </c>
      <c r="C24" s="27" t="s">
        <v>253</v>
      </c>
      <c r="D24" s="27" t="s">
        <v>638</v>
      </c>
      <c r="E24" s="27" t="s">
        <v>639</v>
      </c>
      <c r="F24" s="27" t="s">
        <v>241</v>
      </c>
      <c r="G24" s="27" t="s">
        <v>254</v>
      </c>
      <c r="H24" s="27" t="s">
        <v>30</v>
      </c>
      <c r="I24" s="27" t="s">
        <v>255</v>
      </c>
      <c r="J24" s="27" t="s">
        <v>32</v>
      </c>
      <c r="L24" s="36">
        <v>24875</v>
      </c>
      <c r="S24" s="27" t="s">
        <v>184</v>
      </c>
      <c r="U24" s="15">
        <v>23</v>
      </c>
    </row>
    <row r="25" spans="1:21" s="41" customFormat="1" ht="105.75" customHeight="1" x14ac:dyDescent="0.35">
      <c r="A25" s="27" t="s">
        <v>213</v>
      </c>
      <c r="B25" s="27" t="s">
        <v>252</v>
      </c>
      <c r="C25" s="27" t="s">
        <v>253</v>
      </c>
      <c r="D25" s="27" t="s">
        <v>638</v>
      </c>
      <c r="E25" s="27" t="s">
        <v>640</v>
      </c>
      <c r="F25" s="42" t="s">
        <v>256</v>
      </c>
      <c r="G25" s="27" t="s">
        <v>257</v>
      </c>
      <c r="H25" s="15" t="s">
        <v>30</v>
      </c>
      <c r="I25" s="15" t="s">
        <v>220</v>
      </c>
      <c r="J25" s="15" t="s">
        <v>32</v>
      </c>
      <c r="K25" s="36"/>
      <c r="L25" s="15">
        <v>206800</v>
      </c>
      <c r="S25" s="27" t="s">
        <v>184</v>
      </c>
      <c r="U25" s="15">
        <v>24</v>
      </c>
    </row>
    <row r="26" spans="1:21" ht="54.75" customHeight="1" x14ac:dyDescent="0.35">
      <c r="A26" s="27" t="s">
        <v>213</v>
      </c>
      <c r="B26" s="27" t="s">
        <v>252</v>
      </c>
      <c r="C26" s="27" t="s">
        <v>258</v>
      </c>
      <c r="D26" s="27" t="s">
        <v>638</v>
      </c>
      <c r="E26" s="27" t="s">
        <v>641</v>
      </c>
      <c r="F26" s="15" t="s">
        <v>247</v>
      </c>
      <c r="H26" s="15" t="s">
        <v>30</v>
      </c>
      <c r="I26" s="15" t="s">
        <v>220</v>
      </c>
      <c r="J26" s="15" t="s">
        <v>35</v>
      </c>
      <c r="L26" s="36">
        <v>325</v>
      </c>
      <c r="S26" s="27" t="s">
        <v>184</v>
      </c>
      <c r="U26" s="15">
        <v>25</v>
      </c>
    </row>
    <row r="27" spans="1:21" ht="43.5" x14ac:dyDescent="0.35">
      <c r="A27" s="27" t="s">
        <v>213</v>
      </c>
      <c r="B27" s="27" t="s">
        <v>252</v>
      </c>
      <c r="C27" s="27" t="s">
        <v>258</v>
      </c>
      <c r="D27" s="27" t="s">
        <v>638</v>
      </c>
      <c r="E27" s="27" t="s">
        <v>642</v>
      </c>
      <c r="F27" s="15" t="s">
        <v>247</v>
      </c>
      <c r="H27" s="15" t="s">
        <v>30</v>
      </c>
      <c r="I27" s="15" t="s">
        <v>220</v>
      </c>
      <c r="J27" s="15" t="s">
        <v>35</v>
      </c>
      <c r="L27" s="36">
        <v>771</v>
      </c>
      <c r="S27" s="27" t="s">
        <v>184</v>
      </c>
      <c r="U27" s="15">
        <v>26</v>
      </c>
    </row>
    <row r="28" spans="1:21" ht="58" x14ac:dyDescent="0.35">
      <c r="A28" s="27" t="s">
        <v>213</v>
      </c>
      <c r="B28" s="27" t="s">
        <v>259</v>
      </c>
      <c r="C28" s="27" t="s">
        <v>259</v>
      </c>
      <c r="D28" s="27" t="s">
        <v>643</v>
      </c>
      <c r="E28" s="27" t="s">
        <v>644</v>
      </c>
      <c r="F28" s="15" t="s">
        <v>241</v>
      </c>
      <c r="G28" s="27" t="s">
        <v>260</v>
      </c>
      <c r="H28" s="27" t="s">
        <v>30</v>
      </c>
      <c r="I28" s="27" t="s">
        <v>255</v>
      </c>
      <c r="J28" s="27" t="s">
        <v>32</v>
      </c>
      <c r="L28" s="36">
        <v>66000</v>
      </c>
      <c r="S28" s="27" t="s">
        <v>261</v>
      </c>
      <c r="U28" s="15">
        <v>27</v>
      </c>
    </row>
    <row r="29" spans="1:21" ht="58" x14ac:dyDescent="0.35">
      <c r="A29" s="27" t="s">
        <v>213</v>
      </c>
      <c r="B29" s="27" t="s">
        <v>259</v>
      </c>
      <c r="C29" s="27" t="s">
        <v>259</v>
      </c>
      <c r="D29" s="27" t="s">
        <v>643</v>
      </c>
      <c r="E29" s="15" t="s">
        <v>645</v>
      </c>
      <c r="F29" s="15" t="s">
        <v>241</v>
      </c>
      <c r="G29" s="27" t="s">
        <v>262</v>
      </c>
      <c r="H29" s="27" t="s">
        <v>30</v>
      </c>
      <c r="I29" s="27" t="s">
        <v>255</v>
      </c>
      <c r="J29" s="27" t="s">
        <v>32</v>
      </c>
      <c r="L29" s="36">
        <v>25000</v>
      </c>
      <c r="S29" s="27" t="s">
        <v>261</v>
      </c>
      <c r="U29" s="15">
        <v>28</v>
      </c>
    </row>
    <row r="30" spans="1:21" s="41" customFormat="1" ht="57.75" customHeight="1" x14ac:dyDescent="0.35">
      <c r="A30" s="27" t="s">
        <v>213</v>
      </c>
      <c r="B30" s="27" t="s">
        <v>259</v>
      </c>
      <c r="C30" s="27" t="s">
        <v>263</v>
      </c>
      <c r="D30" s="27" t="s">
        <v>646</v>
      </c>
      <c r="E30" s="27" t="s">
        <v>646</v>
      </c>
      <c r="F30" s="27" t="s">
        <v>264</v>
      </c>
      <c r="G30" s="15"/>
      <c r="H30" s="27" t="s">
        <v>30</v>
      </c>
      <c r="I30" s="27" t="s">
        <v>255</v>
      </c>
      <c r="J30" s="27" t="s">
        <v>32</v>
      </c>
      <c r="K30" s="15"/>
      <c r="L30" s="34">
        <v>295096</v>
      </c>
      <c r="M30" s="13"/>
      <c r="N30" s="43"/>
      <c r="O30" s="43"/>
      <c r="P30" s="43"/>
      <c r="Q30" s="43"/>
      <c r="R30" s="43"/>
      <c r="S30" s="27" t="s">
        <v>265</v>
      </c>
      <c r="U30" s="15">
        <v>29</v>
      </c>
    </row>
    <row r="31" spans="1:21" s="41" customFormat="1" ht="60" customHeight="1" x14ac:dyDescent="0.35">
      <c r="A31" s="27" t="s">
        <v>213</v>
      </c>
      <c r="B31" s="27" t="s">
        <v>259</v>
      </c>
      <c r="C31" s="27" t="s">
        <v>266</v>
      </c>
      <c r="D31" s="27" t="s">
        <v>646</v>
      </c>
      <c r="E31" s="27" t="s">
        <v>647</v>
      </c>
      <c r="F31" s="27" t="s">
        <v>264</v>
      </c>
      <c r="G31" s="15"/>
      <c r="H31" s="27" t="s">
        <v>30</v>
      </c>
      <c r="I31" s="27" t="s">
        <v>255</v>
      </c>
      <c r="J31" s="27" t="s">
        <v>32</v>
      </c>
      <c r="K31" s="15"/>
      <c r="L31" s="34">
        <v>778260</v>
      </c>
      <c r="M31" s="13"/>
      <c r="N31" s="43"/>
      <c r="O31" s="43"/>
      <c r="P31" s="43"/>
      <c r="Q31" s="43"/>
      <c r="R31" s="43"/>
      <c r="S31" s="27" t="s">
        <v>265</v>
      </c>
      <c r="U31" s="15">
        <v>30</v>
      </c>
    </row>
    <row r="32" spans="1:21" s="41" customFormat="1" ht="94.5" customHeight="1" x14ac:dyDescent="0.35">
      <c r="A32" s="27" t="s">
        <v>213</v>
      </c>
      <c r="B32" s="27" t="s">
        <v>259</v>
      </c>
      <c r="C32" s="27" t="s">
        <v>267</v>
      </c>
      <c r="D32" s="27" t="s">
        <v>646</v>
      </c>
      <c r="E32" s="27" t="s">
        <v>646</v>
      </c>
      <c r="F32" s="27" t="s">
        <v>268</v>
      </c>
      <c r="G32" s="27" t="s">
        <v>269</v>
      </c>
      <c r="H32" s="44" t="s">
        <v>55</v>
      </c>
      <c r="I32" s="27" t="s">
        <v>255</v>
      </c>
      <c r="J32" s="27" t="s">
        <v>32</v>
      </c>
      <c r="K32" s="15"/>
      <c r="L32" s="34">
        <v>15648</v>
      </c>
      <c r="M32" s="13"/>
      <c r="N32" s="43"/>
      <c r="O32" s="43"/>
      <c r="P32" s="43"/>
      <c r="Q32" s="43"/>
      <c r="R32" s="43"/>
      <c r="S32" s="27" t="s">
        <v>265</v>
      </c>
      <c r="U32" s="15">
        <v>31</v>
      </c>
    </row>
    <row r="33" spans="1:26" s="41" customFormat="1" ht="72.5" x14ac:dyDescent="0.35">
      <c r="A33" s="27" t="s">
        <v>213</v>
      </c>
      <c r="B33" s="27" t="s">
        <v>259</v>
      </c>
      <c r="C33" s="27" t="s">
        <v>270</v>
      </c>
      <c r="D33" s="27" t="s">
        <v>646</v>
      </c>
      <c r="E33" s="27" t="s">
        <v>647</v>
      </c>
      <c r="F33" s="27" t="s">
        <v>268</v>
      </c>
      <c r="G33" s="27" t="s">
        <v>269</v>
      </c>
      <c r="H33" s="44" t="s">
        <v>55</v>
      </c>
      <c r="I33" s="27" t="s">
        <v>255</v>
      </c>
      <c r="J33" s="27" t="s">
        <v>32</v>
      </c>
      <c r="K33" s="15"/>
      <c r="L33" s="34">
        <v>111408</v>
      </c>
      <c r="M33" s="13"/>
      <c r="N33" s="43"/>
      <c r="O33" s="43"/>
      <c r="P33" s="43"/>
      <c r="Q33" s="43"/>
      <c r="R33" s="43"/>
      <c r="S33" s="27" t="s">
        <v>265</v>
      </c>
      <c r="U33" s="15">
        <v>32</v>
      </c>
    </row>
    <row r="34" spans="1:26" ht="43.5" x14ac:dyDescent="0.35">
      <c r="A34" s="27" t="s">
        <v>213</v>
      </c>
      <c r="B34" s="27" t="s">
        <v>259</v>
      </c>
      <c r="C34" s="27" t="s">
        <v>259</v>
      </c>
      <c r="D34" s="27" t="s">
        <v>648</v>
      </c>
      <c r="E34" s="27" t="s">
        <v>649</v>
      </c>
      <c r="F34" s="27" t="s">
        <v>271</v>
      </c>
      <c r="G34" s="27" t="s">
        <v>272</v>
      </c>
      <c r="H34" s="27" t="s">
        <v>30</v>
      </c>
      <c r="I34" s="27" t="s">
        <v>255</v>
      </c>
      <c r="J34" s="27" t="s">
        <v>32</v>
      </c>
      <c r="L34" s="34">
        <v>571077</v>
      </c>
      <c r="M34" s="43"/>
      <c r="N34" s="43"/>
      <c r="O34" s="43"/>
      <c r="P34" s="43"/>
      <c r="Q34" s="43"/>
      <c r="R34" s="43"/>
      <c r="S34" s="27" t="s">
        <v>265</v>
      </c>
      <c r="U34" s="15">
        <v>33</v>
      </c>
    </row>
    <row r="35" spans="1:26" ht="43.5" x14ac:dyDescent="0.35">
      <c r="A35" s="27" t="s">
        <v>213</v>
      </c>
      <c r="B35" s="27" t="s">
        <v>259</v>
      </c>
      <c r="C35" s="27" t="s">
        <v>259</v>
      </c>
      <c r="D35" s="27" t="s">
        <v>646</v>
      </c>
      <c r="E35" s="27" t="s">
        <v>646</v>
      </c>
      <c r="F35" s="27" t="s">
        <v>268</v>
      </c>
      <c r="G35" s="27" t="s">
        <v>273</v>
      </c>
      <c r="H35" s="27" t="s">
        <v>55</v>
      </c>
      <c r="I35" s="27" t="s">
        <v>255</v>
      </c>
      <c r="J35" s="27" t="s">
        <v>32</v>
      </c>
      <c r="L35" s="34">
        <v>103477</v>
      </c>
      <c r="M35" s="43"/>
      <c r="N35" s="43"/>
      <c r="O35" s="43"/>
      <c r="P35" s="43"/>
      <c r="Q35" s="43"/>
      <c r="R35" s="43"/>
      <c r="S35" s="27" t="s">
        <v>265</v>
      </c>
      <c r="U35" s="15">
        <v>34</v>
      </c>
    </row>
    <row r="36" spans="1:26" ht="43.5" x14ac:dyDescent="0.35">
      <c r="A36" s="27" t="s">
        <v>213</v>
      </c>
      <c r="B36" s="27" t="s">
        <v>259</v>
      </c>
      <c r="C36" s="27" t="s">
        <v>259</v>
      </c>
      <c r="D36" s="27" t="s">
        <v>646</v>
      </c>
      <c r="E36" s="27" t="s">
        <v>647</v>
      </c>
      <c r="F36" s="27" t="s">
        <v>268</v>
      </c>
      <c r="G36" s="27" t="s">
        <v>273</v>
      </c>
      <c r="H36" s="27" t="s">
        <v>55</v>
      </c>
      <c r="I36" s="27" t="s">
        <v>255</v>
      </c>
      <c r="J36" s="27" t="s">
        <v>32</v>
      </c>
      <c r="L36" s="34">
        <v>169318</v>
      </c>
      <c r="M36" s="43"/>
      <c r="N36" s="43"/>
      <c r="O36" s="43"/>
      <c r="P36" s="43"/>
      <c r="Q36" s="43"/>
      <c r="R36" s="43"/>
      <c r="S36" s="27" t="s">
        <v>265</v>
      </c>
      <c r="U36" s="15">
        <v>35</v>
      </c>
    </row>
    <row r="37" spans="1:26" ht="43.5" x14ac:dyDescent="0.35">
      <c r="A37" s="27" t="s">
        <v>213</v>
      </c>
      <c r="B37" s="27" t="s">
        <v>192</v>
      </c>
      <c r="C37" s="27" t="s">
        <v>193</v>
      </c>
      <c r="D37" s="27" t="s">
        <v>621</v>
      </c>
      <c r="E37" s="27" t="s">
        <v>622</v>
      </c>
      <c r="F37" s="38" t="s">
        <v>274</v>
      </c>
      <c r="H37" s="27" t="s">
        <v>275</v>
      </c>
      <c r="I37" s="27" t="s">
        <v>276</v>
      </c>
      <c r="J37" s="27" t="s">
        <v>277</v>
      </c>
      <c r="K37" s="34"/>
      <c r="L37" s="34">
        <v>5436012.074</v>
      </c>
      <c r="M37" s="38"/>
      <c r="N37" s="34"/>
      <c r="O37" s="34"/>
      <c r="P37" s="34"/>
      <c r="Q37" s="34"/>
      <c r="R37" s="34"/>
      <c r="S37" s="15" t="s">
        <v>216</v>
      </c>
      <c r="U37" s="15">
        <v>36</v>
      </c>
    </row>
    <row r="38" spans="1:26" ht="43.5" x14ac:dyDescent="0.35">
      <c r="A38" s="27" t="s">
        <v>213</v>
      </c>
      <c r="B38" s="27" t="s">
        <v>192</v>
      </c>
      <c r="C38" s="27" t="s">
        <v>193</v>
      </c>
      <c r="D38" s="27" t="s">
        <v>621</v>
      </c>
      <c r="E38" s="27" t="s">
        <v>622</v>
      </c>
      <c r="F38" s="38" t="s">
        <v>278</v>
      </c>
      <c r="G38" s="27" t="s">
        <v>279</v>
      </c>
      <c r="H38" s="27" t="s">
        <v>55</v>
      </c>
      <c r="I38" s="27" t="s">
        <v>220</v>
      </c>
      <c r="J38" s="27" t="s">
        <v>277</v>
      </c>
      <c r="L38" s="34">
        <v>5538857.9100000001</v>
      </c>
      <c r="M38" s="38"/>
      <c r="N38" s="34"/>
      <c r="O38" s="34"/>
      <c r="P38" s="34"/>
      <c r="Q38" s="34"/>
      <c r="R38" s="34"/>
      <c r="S38" s="15" t="s">
        <v>216</v>
      </c>
      <c r="U38" s="15">
        <v>37</v>
      </c>
    </row>
    <row r="39" spans="1:26" ht="43.5" x14ac:dyDescent="0.35">
      <c r="A39" s="27" t="s">
        <v>213</v>
      </c>
      <c r="B39" s="27" t="s">
        <v>192</v>
      </c>
      <c r="C39" s="27" t="s">
        <v>193</v>
      </c>
      <c r="D39" s="27" t="s">
        <v>621</v>
      </c>
      <c r="E39" s="27" t="s">
        <v>622</v>
      </c>
      <c r="F39" s="38" t="s">
        <v>280</v>
      </c>
      <c r="G39" s="27" t="s">
        <v>281</v>
      </c>
      <c r="H39" s="27" t="s">
        <v>30</v>
      </c>
      <c r="I39" s="27" t="s">
        <v>220</v>
      </c>
      <c r="J39" s="27" t="s">
        <v>277</v>
      </c>
      <c r="L39" s="34">
        <v>762829.55</v>
      </c>
      <c r="M39" s="38"/>
      <c r="N39" s="34"/>
      <c r="O39" s="34"/>
      <c r="P39" s="34"/>
      <c r="Q39" s="34"/>
      <c r="R39" s="34"/>
      <c r="S39" s="15" t="s">
        <v>216</v>
      </c>
      <c r="U39" s="15">
        <v>38</v>
      </c>
    </row>
    <row r="40" spans="1:26" ht="43.5" x14ac:dyDescent="0.35">
      <c r="A40" s="27" t="s">
        <v>213</v>
      </c>
      <c r="B40" s="27" t="s">
        <v>192</v>
      </c>
      <c r="C40" s="27" t="s">
        <v>193</v>
      </c>
      <c r="D40" s="27" t="s">
        <v>621</v>
      </c>
      <c r="E40" s="27" t="s">
        <v>622</v>
      </c>
      <c r="F40" s="38" t="s">
        <v>282</v>
      </c>
      <c r="H40" s="27" t="s">
        <v>275</v>
      </c>
      <c r="I40" s="27" t="s">
        <v>276</v>
      </c>
      <c r="J40" s="27" t="s">
        <v>283</v>
      </c>
      <c r="K40" s="34"/>
      <c r="L40" s="34">
        <v>640418.57000000007</v>
      </c>
      <c r="M40" s="38"/>
      <c r="N40" s="34"/>
      <c r="O40" s="34"/>
      <c r="P40" s="34"/>
      <c r="Q40" s="34"/>
      <c r="R40" s="34"/>
      <c r="S40" s="15" t="s">
        <v>216</v>
      </c>
      <c r="T40" s="15" t="s">
        <v>650</v>
      </c>
      <c r="U40" s="15">
        <v>39</v>
      </c>
    </row>
    <row r="41" spans="1:26" ht="56.25" customHeight="1" x14ac:dyDescent="0.35">
      <c r="A41" s="27" t="s">
        <v>213</v>
      </c>
      <c r="B41" s="27" t="s">
        <v>218</v>
      </c>
      <c r="C41" s="27" t="s">
        <v>193</v>
      </c>
      <c r="D41" s="27" t="s">
        <v>621</v>
      </c>
      <c r="E41" s="27" t="s">
        <v>623</v>
      </c>
      <c r="F41" s="27" t="s">
        <v>219</v>
      </c>
      <c r="H41" s="15" t="s">
        <v>30</v>
      </c>
      <c r="I41" s="15" t="s">
        <v>220</v>
      </c>
      <c r="J41" s="27" t="s">
        <v>35</v>
      </c>
      <c r="L41" s="37">
        <v>0</v>
      </c>
      <c r="M41" s="36">
        <v>4268556</v>
      </c>
      <c r="N41" s="15">
        <v>0</v>
      </c>
      <c r="O41" s="15">
        <v>0</v>
      </c>
      <c r="P41" s="15">
        <v>0</v>
      </c>
      <c r="Q41" s="15">
        <v>0</v>
      </c>
      <c r="R41" s="36">
        <f t="shared" ref="R41:R54" si="0">SUM(M41:Q41)</f>
        <v>4268556</v>
      </c>
      <c r="S41" s="15" t="s">
        <v>216</v>
      </c>
      <c r="U41" s="15">
        <v>40</v>
      </c>
    </row>
    <row r="42" spans="1:26" ht="56.25" customHeight="1" x14ac:dyDescent="0.35">
      <c r="A42" s="27" t="s">
        <v>213</v>
      </c>
      <c r="B42" s="27" t="s">
        <v>218</v>
      </c>
      <c r="C42" s="27" t="s">
        <v>193</v>
      </c>
      <c r="D42" s="27" t="s">
        <v>621</v>
      </c>
      <c r="E42" s="27" t="s">
        <v>623</v>
      </c>
      <c r="F42" s="27" t="s">
        <v>284</v>
      </c>
      <c r="H42" s="15" t="s">
        <v>30</v>
      </c>
      <c r="I42" s="27" t="s">
        <v>215</v>
      </c>
      <c r="J42" s="27" t="s">
        <v>32</v>
      </c>
      <c r="L42" s="37">
        <v>0</v>
      </c>
      <c r="M42" s="36">
        <v>48783918</v>
      </c>
      <c r="N42" s="36">
        <v>81863367</v>
      </c>
      <c r="O42" s="36">
        <v>73216089</v>
      </c>
      <c r="P42" s="36">
        <v>81440742</v>
      </c>
      <c r="Q42" s="36">
        <v>81440742</v>
      </c>
      <c r="R42" s="36">
        <f t="shared" si="0"/>
        <v>366744858</v>
      </c>
      <c r="S42" s="15" t="s">
        <v>216</v>
      </c>
      <c r="U42" s="15">
        <v>41</v>
      </c>
    </row>
    <row r="43" spans="1:26" ht="56.25" customHeight="1" x14ac:dyDescent="0.35">
      <c r="A43" s="27" t="s">
        <v>213</v>
      </c>
      <c r="B43" s="27" t="s">
        <v>218</v>
      </c>
      <c r="C43" s="27" t="s">
        <v>193</v>
      </c>
      <c r="D43" s="27" t="s">
        <v>621</v>
      </c>
      <c r="E43" s="27" t="s">
        <v>623</v>
      </c>
      <c r="F43" s="27" t="s">
        <v>285</v>
      </c>
      <c r="H43" s="15" t="s">
        <v>55</v>
      </c>
      <c r="I43" s="27" t="s">
        <v>220</v>
      </c>
      <c r="J43" s="27" t="s">
        <v>32</v>
      </c>
      <c r="L43" s="37">
        <v>0</v>
      </c>
      <c r="M43" s="36">
        <v>14675000</v>
      </c>
      <c r="N43" s="36">
        <v>13260000</v>
      </c>
      <c r="O43" s="36">
        <v>17595000</v>
      </c>
      <c r="P43" s="36">
        <v>11630000</v>
      </c>
      <c r="Q43" s="36">
        <v>0</v>
      </c>
      <c r="R43" s="36">
        <f t="shared" si="0"/>
        <v>57160000</v>
      </c>
      <c r="S43" s="15" t="s">
        <v>216</v>
      </c>
      <c r="T43" s="15" t="s">
        <v>286</v>
      </c>
      <c r="U43" s="15">
        <v>42</v>
      </c>
    </row>
    <row r="44" spans="1:26" ht="125.25" customHeight="1" x14ac:dyDescent="0.35">
      <c r="A44" s="27" t="s">
        <v>213</v>
      </c>
      <c r="B44" s="27" t="s">
        <v>192</v>
      </c>
      <c r="C44" s="27" t="s">
        <v>193</v>
      </c>
      <c r="D44" s="27" t="s">
        <v>621</v>
      </c>
      <c r="E44" s="27" t="s">
        <v>622</v>
      </c>
      <c r="F44" s="27" t="s">
        <v>221</v>
      </c>
      <c r="G44" s="27" t="s">
        <v>222</v>
      </c>
      <c r="H44" s="27" t="s">
        <v>42</v>
      </c>
      <c r="I44" s="27" t="s">
        <v>223</v>
      </c>
      <c r="J44" s="27" t="s">
        <v>32</v>
      </c>
      <c r="K44" s="36"/>
      <c r="L44" s="36">
        <v>0</v>
      </c>
      <c r="M44" s="36">
        <f>23514010.0934</f>
        <v>23514010.093400002</v>
      </c>
      <c r="N44" s="36">
        <v>1237580</v>
      </c>
      <c r="O44" s="15">
        <v>0</v>
      </c>
      <c r="P44" s="15">
        <v>0</v>
      </c>
      <c r="Q44" s="15">
        <v>0</v>
      </c>
      <c r="R44" s="36">
        <f t="shared" si="0"/>
        <v>24751590.093400002</v>
      </c>
      <c r="S44" s="15" t="s">
        <v>216</v>
      </c>
      <c r="U44" s="15">
        <v>43</v>
      </c>
    </row>
    <row r="45" spans="1:26" ht="43.5" x14ac:dyDescent="0.35">
      <c r="A45" s="27" t="s">
        <v>213</v>
      </c>
      <c r="B45" s="27" t="s">
        <v>192</v>
      </c>
      <c r="C45" s="27" t="s">
        <v>193</v>
      </c>
      <c r="D45" s="27" t="s">
        <v>621</v>
      </c>
      <c r="E45" s="27" t="s">
        <v>622</v>
      </c>
      <c r="F45" s="38" t="s">
        <v>224</v>
      </c>
      <c r="G45" s="27"/>
      <c r="H45" s="15" t="s">
        <v>42</v>
      </c>
      <c r="I45" s="27" t="s">
        <v>225</v>
      </c>
      <c r="J45" s="27" t="s">
        <v>35</v>
      </c>
      <c r="L45" s="36">
        <v>0</v>
      </c>
      <c r="M45" s="36">
        <v>727413</v>
      </c>
      <c r="N45" s="36">
        <v>0</v>
      </c>
      <c r="O45" s="45">
        <v>0</v>
      </c>
      <c r="P45" s="45">
        <v>0</v>
      </c>
      <c r="Q45" s="45">
        <v>0</v>
      </c>
      <c r="R45" s="33">
        <f t="shared" si="0"/>
        <v>727413</v>
      </c>
      <c r="S45" s="15" t="s">
        <v>216</v>
      </c>
      <c r="T45" s="39"/>
      <c r="U45" s="15">
        <v>44</v>
      </c>
    </row>
    <row r="46" spans="1:26" ht="43.5" x14ac:dyDescent="0.35">
      <c r="A46" s="27" t="s">
        <v>213</v>
      </c>
      <c r="B46" s="27" t="s">
        <v>192</v>
      </c>
      <c r="C46" s="27" t="s">
        <v>193</v>
      </c>
      <c r="D46" s="27" t="s">
        <v>621</v>
      </c>
      <c r="E46" s="27" t="s">
        <v>622</v>
      </c>
      <c r="F46" s="27" t="s">
        <v>226</v>
      </c>
      <c r="G46" s="27" t="s">
        <v>227</v>
      </c>
      <c r="H46" s="15" t="s">
        <v>30</v>
      </c>
      <c r="I46" s="15" t="s">
        <v>228</v>
      </c>
      <c r="J46" s="15" t="s">
        <v>32</v>
      </c>
      <c r="K46" s="36"/>
      <c r="L46" s="36">
        <v>0</v>
      </c>
      <c r="M46" s="36">
        <v>1286854</v>
      </c>
      <c r="N46" s="36">
        <v>0</v>
      </c>
      <c r="O46" s="15">
        <v>0</v>
      </c>
      <c r="P46" s="15">
        <v>0</v>
      </c>
      <c r="Q46" s="15">
        <v>0</v>
      </c>
      <c r="R46" s="36">
        <f t="shared" si="0"/>
        <v>1286854</v>
      </c>
      <c r="S46" s="15" t="s">
        <v>216</v>
      </c>
      <c r="U46" s="15">
        <v>45</v>
      </c>
    </row>
    <row r="47" spans="1:26" ht="43.5" x14ac:dyDescent="0.35">
      <c r="A47" s="27" t="s">
        <v>213</v>
      </c>
      <c r="B47" s="27" t="s">
        <v>192</v>
      </c>
      <c r="C47" s="27" t="s">
        <v>193</v>
      </c>
      <c r="D47" s="27" t="s">
        <v>621</v>
      </c>
      <c r="E47" s="27" t="s">
        <v>622</v>
      </c>
      <c r="F47" s="38" t="s">
        <v>274</v>
      </c>
      <c r="H47" s="27" t="s">
        <v>42</v>
      </c>
      <c r="I47" s="27" t="s">
        <v>276</v>
      </c>
      <c r="J47" s="27" t="s">
        <v>277</v>
      </c>
      <c r="K47" s="34"/>
      <c r="L47" s="36">
        <v>0</v>
      </c>
      <c r="M47" s="36">
        <f>12016264.563+632434.977</f>
        <v>12648699.539999999</v>
      </c>
      <c r="N47" s="36">
        <v>0</v>
      </c>
      <c r="O47" s="34">
        <v>0</v>
      </c>
      <c r="P47" s="34">
        <v>0</v>
      </c>
      <c r="Q47" s="34">
        <v>0</v>
      </c>
      <c r="R47" s="34">
        <f t="shared" si="0"/>
        <v>12648699.539999999</v>
      </c>
      <c r="S47" s="15" t="s">
        <v>216</v>
      </c>
      <c r="T47" s="15" t="s">
        <v>651</v>
      </c>
      <c r="U47" s="15">
        <v>46</v>
      </c>
    </row>
    <row r="48" spans="1:26" ht="43.5" x14ac:dyDescent="0.35">
      <c r="A48" s="27" t="s">
        <v>213</v>
      </c>
      <c r="B48" s="27" t="s">
        <v>192</v>
      </c>
      <c r="C48" s="27" t="s">
        <v>193</v>
      </c>
      <c r="D48" s="27" t="s">
        <v>621</v>
      </c>
      <c r="E48" s="27" t="s">
        <v>622</v>
      </c>
      <c r="F48" s="38" t="s">
        <v>278</v>
      </c>
      <c r="G48" s="27" t="s">
        <v>279</v>
      </c>
      <c r="H48" s="27" t="s">
        <v>55</v>
      </c>
      <c r="I48" s="27" t="s">
        <v>220</v>
      </c>
      <c r="J48" s="27" t="s">
        <v>277</v>
      </c>
      <c r="L48" s="36">
        <v>0</v>
      </c>
      <c r="M48" s="34">
        <v>7126442</v>
      </c>
      <c r="N48" s="34">
        <v>3364771</v>
      </c>
      <c r="O48" s="34">
        <v>122963</v>
      </c>
      <c r="P48" s="34">
        <v>0</v>
      </c>
      <c r="Q48" s="34">
        <v>0</v>
      </c>
      <c r="R48" s="34">
        <f t="shared" si="0"/>
        <v>10614176</v>
      </c>
      <c r="S48" s="15" t="s">
        <v>216</v>
      </c>
      <c r="T48" s="15" t="s">
        <v>651</v>
      </c>
      <c r="U48" s="15">
        <v>47</v>
      </c>
      <c r="Y48" s="15">
        <v>2023</v>
      </c>
      <c r="Z48" s="15">
        <v>2024</v>
      </c>
    </row>
    <row r="49" spans="1:21" ht="43.5" x14ac:dyDescent="0.35">
      <c r="A49" s="27" t="s">
        <v>213</v>
      </c>
      <c r="B49" s="27" t="s">
        <v>192</v>
      </c>
      <c r="C49" s="27" t="s">
        <v>193</v>
      </c>
      <c r="D49" s="27" t="s">
        <v>621</v>
      </c>
      <c r="E49" s="27" t="s">
        <v>622</v>
      </c>
      <c r="F49" s="38" t="s">
        <v>280</v>
      </c>
      <c r="G49" s="27" t="s">
        <v>281</v>
      </c>
      <c r="H49" s="27" t="s">
        <v>30</v>
      </c>
      <c r="I49" s="27" t="s">
        <v>220</v>
      </c>
      <c r="J49" s="27" t="s">
        <v>277</v>
      </c>
      <c r="L49" s="36">
        <v>0</v>
      </c>
      <c r="M49" s="34">
        <v>0</v>
      </c>
      <c r="N49" s="34">
        <v>0</v>
      </c>
      <c r="O49" s="34">
        <v>0</v>
      </c>
      <c r="P49" s="34">
        <v>0</v>
      </c>
      <c r="Q49" s="34">
        <v>0</v>
      </c>
      <c r="R49" s="34">
        <f t="shared" si="0"/>
        <v>0</v>
      </c>
      <c r="S49" s="15" t="s">
        <v>216</v>
      </c>
      <c r="U49" s="15">
        <v>48</v>
      </c>
    </row>
    <row r="50" spans="1:21" ht="43.5" x14ac:dyDescent="0.35">
      <c r="A50" s="27" t="s">
        <v>213</v>
      </c>
      <c r="B50" s="27" t="s">
        <v>192</v>
      </c>
      <c r="C50" s="27" t="s">
        <v>193</v>
      </c>
      <c r="D50" s="27" t="s">
        <v>621</v>
      </c>
      <c r="E50" s="27" t="s">
        <v>622</v>
      </c>
      <c r="F50" s="38" t="s">
        <v>282</v>
      </c>
      <c r="H50" s="27" t="s">
        <v>42</v>
      </c>
      <c r="I50" s="27" t="s">
        <v>276</v>
      </c>
      <c r="J50" s="27" t="s">
        <v>283</v>
      </c>
      <c r="K50" s="34"/>
      <c r="L50" s="36">
        <v>0</v>
      </c>
      <c r="M50" s="34">
        <v>1677611</v>
      </c>
      <c r="N50" s="34">
        <v>0</v>
      </c>
      <c r="O50" s="34">
        <v>0</v>
      </c>
      <c r="P50" s="34">
        <v>0</v>
      </c>
      <c r="Q50" s="34">
        <v>0</v>
      </c>
      <c r="R50" s="34">
        <f t="shared" si="0"/>
        <v>1677611</v>
      </c>
      <c r="S50" s="15" t="s">
        <v>216</v>
      </c>
      <c r="T50" s="15" t="s">
        <v>650</v>
      </c>
      <c r="U50" s="15">
        <v>49</v>
      </c>
    </row>
    <row r="51" spans="1:21" ht="43.5" x14ac:dyDescent="0.35">
      <c r="A51" s="27" t="s">
        <v>213</v>
      </c>
      <c r="B51" s="27" t="s">
        <v>192</v>
      </c>
      <c r="C51" s="15" t="s">
        <v>244</v>
      </c>
      <c r="D51" s="27" t="s">
        <v>627</v>
      </c>
      <c r="E51" s="15" t="s">
        <v>628</v>
      </c>
      <c r="F51" s="27" t="s">
        <v>245</v>
      </c>
      <c r="G51" s="27" t="s">
        <v>288</v>
      </c>
      <c r="H51" s="15" t="s">
        <v>246</v>
      </c>
      <c r="I51" s="15" t="s">
        <v>220</v>
      </c>
      <c r="J51" s="15" t="s">
        <v>35</v>
      </c>
      <c r="L51" s="36">
        <v>0</v>
      </c>
      <c r="M51" s="15">
        <v>45000</v>
      </c>
      <c r="N51" s="15">
        <v>70000</v>
      </c>
      <c r="O51" s="15">
        <v>70000</v>
      </c>
      <c r="P51" s="15">
        <v>70000</v>
      </c>
      <c r="Q51" s="15">
        <v>70000</v>
      </c>
      <c r="R51" s="15">
        <f t="shared" si="0"/>
        <v>325000</v>
      </c>
      <c r="S51" s="27" t="s">
        <v>184</v>
      </c>
      <c r="U51" s="15">
        <v>50</v>
      </c>
    </row>
    <row r="52" spans="1:21" ht="43.5" x14ac:dyDescent="0.35">
      <c r="A52" s="27" t="s">
        <v>213</v>
      </c>
      <c r="B52" s="27" t="s">
        <v>192</v>
      </c>
      <c r="C52" s="15" t="s">
        <v>244</v>
      </c>
      <c r="D52" s="27" t="s">
        <v>627</v>
      </c>
      <c r="E52" s="15" t="s">
        <v>628</v>
      </c>
      <c r="F52" s="27" t="s">
        <v>245</v>
      </c>
      <c r="G52" s="27" t="s">
        <v>288</v>
      </c>
      <c r="H52" s="15" t="s">
        <v>246</v>
      </c>
      <c r="I52" s="15" t="s">
        <v>220</v>
      </c>
      <c r="J52" s="15" t="s">
        <v>35</v>
      </c>
      <c r="L52" s="36">
        <v>0</v>
      </c>
      <c r="M52" s="15">
        <v>-45000</v>
      </c>
      <c r="N52" s="15">
        <v>-70000</v>
      </c>
      <c r="O52" s="15">
        <v>-70000</v>
      </c>
      <c r="P52" s="15">
        <v>-70000</v>
      </c>
      <c r="Q52" s="15">
        <v>-70000</v>
      </c>
      <c r="R52" s="15">
        <f t="shared" si="0"/>
        <v>-325000</v>
      </c>
      <c r="S52" s="27" t="s">
        <v>184</v>
      </c>
      <c r="U52" s="15">
        <v>51</v>
      </c>
    </row>
    <row r="53" spans="1:21" s="41" customFormat="1" ht="57.75" customHeight="1" x14ac:dyDescent="0.35">
      <c r="A53" s="27" t="s">
        <v>213</v>
      </c>
      <c r="B53" s="27" t="s">
        <v>259</v>
      </c>
      <c r="C53" s="27" t="s">
        <v>263</v>
      </c>
      <c r="D53" s="27" t="s">
        <v>646</v>
      </c>
      <c r="E53" s="27" t="s">
        <v>646</v>
      </c>
      <c r="F53" s="27" t="s">
        <v>264</v>
      </c>
      <c r="G53" s="15"/>
      <c r="H53" s="27" t="s">
        <v>30</v>
      </c>
      <c r="I53" s="27" t="s">
        <v>255</v>
      </c>
      <c r="J53" s="27" t="s">
        <v>32</v>
      </c>
      <c r="K53" s="15"/>
      <c r="L53" s="36">
        <v>0</v>
      </c>
      <c r="M53" s="27">
        <v>311365</v>
      </c>
      <c r="N53" s="34">
        <v>339290</v>
      </c>
      <c r="O53" s="34">
        <v>339290</v>
      </c>
      <c r="P53" s="34">
        <v>339290</v>
      </c>
      <c r="Q53" s="34">
        <v>339290</v>
      </c>
      <c r="R53" s="43">
        <f t="shared" si="0"/>
        <v>1668525</v>
      </c>
      <c r="S53" s="27" t="s">
        <v>265</v>
      </c>
      <c r="U53" s="15">
        <v>52</v>
      </c>
    </row>
    <row r="54" spans="1:21" s="41" customFormat="1" ht="57.75" customHeight="1" x14ac:dyDescent="0.35">
      <c r="A54" s="27" t="s">
        <v>213</v>
      </c>
      <c r="B54" s="27" t="s">
        <v>259</v>
      </c>
      <c r="C54" s="27" t="s">
        <v>263</v>
      </c>
      <c r="D54" s="27" t="s">
        <v>646</v>
      </c>
      <c r="E54" s="27" t="s">
        <v>646</v>
      </c>
      <c r="F54" s="27" t="s">
        <v>264</v>
      </c>
      <c r="G54" s="15"/>
      <c r="H54" s="27" t="s">
        <v>30</v>
      </c>
      <c r="I54" s="27" t="s">
        <v>255</v>
      </c>
      <c r="J54" s="27" t="s">
        <v>32</v>
      </c>
      <c r="K54" s="15"/>
      <c r="L54" s="36">
        <v>0</v>
      </c>
      <c r="M54" s="27">
        <v>-311365</v>
      </c>
      <c r="N54" s="34">
        <v>-339290</v>
      </c>
      <c r="O54" s="34">
        <v>-339290</v>
      </c>
      <c r="P54" s="34">
        <v>-339290</v>
      </c>
      <c r="Q54" s="34">
        <v>-339290</v>
      </c>
      <c r="R54" s="43">
        <f t="shared" si="0"/>
        <v>-1668525</v>
      </c>
      <c r="S54" s="27" t="s">
        <v>265</v>
      </c>
      <c r="U54" s="15">
        <v>53</v>
      </c>
    </row>
    <row r="55" spans="1:21" s="41" customFormat="1" ht="60" customHeight="1" x14ac:dyDescent="0.35">
      <c r="A55" s="27" t="s">
        <v>213</v>
      </c>
      <c r="B55" s="27" t="s">
        <v>259</v>
      </c>
      <c r="C55" s="27" t="s">
        <v>266</v>
      </c>
      <c r="D55" s="27" t="s">
        <v>646</v>
      </c>
      <c r="E55" s="27" t="s">
        <v>647</v>
      </c>
      <c r="F55" s="27" t="s">
        <v>264</v>
      </c>
      <c r="G55" s="15"/>
      <c r="H55" s="27" t="s">
        <v>30</v>
      </c>
      <c r="I55" s="27" t="s">
        <v>255</v>
      </c>
      <c r="J55" s="27" t="s">
        <v>32</v>
      </c>
      <c r="K55" s="15"/>
      <c r="L55" s="36">
        <v>0</v>
      </c>
      <c r="M55" s="27">
        <v>792290</v>
      </c>
      <c r="N55" s="34">
        <v>872461</v>
      </c>
      <c r="O55" s="34">
        <v>872461</v>
      </c>
      <c r="P55" s="34">
        <v>872461</v>
      </c>
      <c r="Q55" s="34">
        <v>872461</v>
      </c>
      <c r="R55" s="43">
        <f t="shared" ref="R55:R103" si="1">SUM(M55:Q55)</f>
        <v>4282134</v>
      </c>
      <c r="S55" s="27" t="s">
        <v>265</v>
      </c>
      <c r="U55" s="15">
        <v>54</v>
      </c>
    </row>
    <row r="56" spans="1:21" s="41" customFormat="1" ht="60" customHeight="1" x14ac:dyDescent="0.35">
      <c r="A56" s="27" t="s">
        <v>213</v>
      </c>
      <c r="B56" s="27" t="s">
        <v>259</v>
      </c>
      <c r="C56" s="27" t="s">
        <v>266</v>
      </c>
      <c r="D56" s="27" t="s">
        <v>646</v>
      </c>
      <c r="E56" s="27" t="s">
        <v>647</v>
      </c>
      <c r="F56" s="27" t="s">
        <v>264</v>
      </c>
      <c r="G56" s="15"/>
      <c r="H56" s="27" t="s">
        <v>30</v>
      </c>
      <c r="I56" s="27" t="s">
        <v>255</v>
      </c>
      <c r="J56" s="27" t="s">
        <v>32</v>
      </c>
      <c r="K56" s="15"/>
      <c r="L56" s="36">
        <v>0</v>
      </c>
      <c r="M56" s="27">
        <v>-792290</v>
      </c>
      <c r="N56" s="34">
        <v>-872461</v>
      </c>
      <c r="O56" s="34">
        <v>-872461</v>
      </c>
      <c r="P56" s="34">
        <v>-872461</v>
      </c>
      <c r="Q56" s="34">
        <v>-872461</v>
      </c>
      <c r="R56" s="43">
        <f t="shared" si="1"/>
        <v>-4282134</v>
      </c>
      <c r="S56" s="27" t="s">
        <v>265</v>
      </c>
      <c r="U56" s="15">
        <v>55</v>
      </c>
    </row>
    <row r="57" spans="1:21" s="41" customFormat="1" ht="94.5" customHeight="1" x14ac:dyDescent="0.35">
      <c r="A57" s="27" t="s">
        <v>213</v>
      </c>
      <c r="B57" s="27" t="s">
        <v>259</v>
      </c>
      <c r="C57" s="27" t="s">
        <v>267</v>
      </c>
      <c r="D57" s="27" t="s">
        <v>646</v>
      </c>
      <c r="E57" s="27" t="s">
        <v>646</v>
      </c>
      <c r="F57" s="27" t="s">
        <v>268</v>
      </c>
      <c r="G57" s="27" t="s">
        <v>269</v>
      </c>
      <c r="H57" s="44" t="s">
        <v>55</v>
      </c>
      <c r="I57" s="27" t="s">
        <v>255</v>
      </c>
      <c r="J57" s="27" t="s">
        <v>32</v>
      </c>
      <c r="K57" s="15"/>
      <c r="L57" s="36">
        <v>0</v>
      </c>
      <c r="M57" s="27">
        <v>13323</v>
      </c>
      <c r="N57" s="34">
        <v>54932</v>
      </c>
      <c r="O57" s="34">
        <v>33186</v>
      </c>
      <c r="P57" s="34">
        <v>11226</v>
      </c>
      <c r="Q57" s="34">
        <v>10866</v>
      </c>
      <c r="R57" s="43">
        <f t="shared" si="1"/>
        <v>123533</v>
      </c>
      <c r="S57" s="27" t="s">
        <v>265</v>
      </c>
      <c r="U57" s="15">
        <v>56</v>
      </c>
    </row>
    <row r="58" spans="1:21" s="41" customFormat="1" ht="94.5" customHeight="1" x14ac:dyDescent="0.35">
      <c r="A58" s="27" t="s">
        <v>213</v>
      </c>
      <c r="B58" s="27" t="s">
        <v>259</v>
      </c>
      <c r="C58" s="27" t="s">
        <v>267</v>
      </c>
      <c r="D58" s="27" t="s">
        <v>646</v>
      </c>
      <c r="E58" s="27" t="s">
        <v>646</v>
      </c>
      <c r="F58" s="27" t="s">
        <v>268</v>
      </c>
      <c r="G58" s="27" t="s">
        <v>269</v>
      </c>
      <c r="H58" s="44" t="s">
        <v>55</v>
      </c>
      <c r="I58" s="27" t="s">
        <v>255</v>
      </c>
      <c r="J58" s="27" t="s">
        <v>32</v>
      </c>
      <c r="K58" s="15"/>
      <c r="L58" s="36">
        <v>0</v>
      </c>
      <c r="M58" s="27">
        <v>-13323</v>
      </c>
      <c r="N58" s="34">
        <v>-54932</v>
      </c>
      <c r="O58" s="34">
        <v>-33186</v>
      </c>
      <c r="P58" s="34">
        <v>-11226</v>
      </c>
      <c r="Q58" s="34">
        <v>-10866</v>
      </c>
      <c r="R58" s="43">
        <f t="shared" si="1"/>
        <v>-123533</v>
      </c>
      <c r="S58" s="27" t="s">
        <v>265</v>
      </c>
      <c r="U58" s="15">
        <v>57</v>
      </c>
    </row>
    <row r="59" spans="1:21" s="41" customFormat="1" ht="72.5" x14ac:dyDescent="0.35">
      <c r="A59" s="27" t="s">
        <v>213</v>
      </c>
      <c r="B59" s="27" t="s">
        <v>259</v>
      </c>
      <c r="C59" s="27" t="s">
        <v>270</v>
      </c>
      <c r="D59" s="27" t="s">
        <v>646</v>
      </c>
      <c r="E59" s="27" t="s">
        <v>647</v>
      </c>
      <c r="F59" s="27" t="s">
        <v>268</v>
      </c>
      <c r="G59" s="27" t="s">
        <v>269</v>
      </c>
      <c r="H59" s="44" t="s">
        <v>55</v>
      </c>
      <c r="I59" s="27" t="s">
        <v>255</v>
      </c>
      <c r="J59" s="27" t="s">
        <v>32</v>
      </c>
      <c r="K59" s="15"/>
      <c r="L59" s="36">
        <v>0</v>
      </c>
      <c r="M59" s="27">
        <v>105374</v>
      </c>
      <c r="N59" s="34">
        <v>402833</v>
      </c>
      <c r="O59" s="34">
        <v>243365</v>
      </c>
      <c r="P59" s="34">
        <v>82325</v>
      </c>
      <c r="Q59" s="34">
        <v>79685</v>
      </c>
      <c r="R59" s="43">
        <f t="shared" si="1"/>
        <v>913582</v>
      </c>
      <c r="S59" s="27" t="s">
        <v>265</v>
      </c>
      <c r="U59" s="15">
        <v>58</v>
      </c>
    </row>
    <row r="60" spans="1:21" s="41" customFormat="1" ht="72.5" x14ac:dyDescent="0.35">
      <c r="A60" s="27" t="s">
        <v>213</v>
      </c>
      <c r="B60" s="27" t="s">
        <v>259</v>
      </c>
      <c r="C60" s="27" t="s">
        <v>270</v>
      </c>
      <c r="D60" s="27" t="s">
        <v>646</v>
      </c>
      <c r="E60" s="27" t="s">
        <v>647</v>
      </c>
      <c r="F60" s="27" t="s">
        <v>268</v>
      </c>
      <c r="G60" s="27" t="s">
        <v>269</v>
      </c>
      <c r="H60" s="44" t="s">
        <v>55</v>
      </c>
      <c r="I60" s="27" t="s">
        <v>255</v>
      </c>
      <c r="J60" s="27" t="s">
        <v>32</v>
      </c>
      <c r="K60" s="15"/>
      <c r="L60" s="36">
        <v>0</v>
      </c>
      <c r="M60" s="27">
        <v>-105374</v>
      </c>
      <c r="N60" s="34">
        <v>-402833</v>
      </c>
      <c r="O60" s="34">
        <v>-243365</v>
      </c>
      <c r="P60" s="34">
        <v>-82325</v>
      </c>
      <c r="Q60" s="34">
        <v>-79685</v>
      </c>
      <c r="R60" s="43">
        <f t="shared" si="1"/>
        <v>-913582</v>
      </c>
      <c r="S60" s="27" t="s">
        <v>265</v>
      </c>
      <c r="U60" s="15">
        <v>59</v>
      </c>
    </row>
    <row r="61" spans="1:21" ht="43.5" x14ac:dyDescent="0.35">
      <c r="A61" s="27" t="s">
        <v>213</v>
      </c>
      <c r="B61" s="27" t="s">
        <v>259</v>
      </c>
      <c r="C61" s="27" t="s">
        <v>259</v>
      </c>
      <c r="D61" s="27" t="s">
        <v>648</v>
      </c>
      <c r="E61" s="27" t="s">
        <v>649</v>
      </c>
      <c r="F61" s="27" t="s">
        <v>271</v>
      </c>
      <c r="G61" s="27" t="s">
        <v>272</v>
      </c>
      <c r="H61" s="27" t="s">
        <v>30</v>
      </c>
      <c r="I61" s="27" t="s">
        <v>255</v>
      </c>
      <c r="J61" s="27" t="s">
        <v>32</v>
      </c>
      <c r="L61" s="36">
        <v>0</v>
      </c>
      <c r="M61" s="34">
        <v>60000</v>
      </c>
      <c r="N61" s="34">
        <v>25000</v>
      </c>
      <c r="O61" s="34">
        <v>25000</v>
      </c>
      <c r="P61" s="34">
        <v>25000</v>
      </c>
      <c r="Q61" s="34">
        <v>0</v>
      </c>
      <c r="R61" s="43">
        <f t="shared" si="1"/>
        <v>135000</v>
      </c>
      <c r="S61" s="27" t="s">
        <v>265</v>
      </c>
      <c r="U61" s="15">
        <v>60</v>
      </c>
    </row>
    <row r="62" spans="1:21" ht="43.5" x14ac:dyDescent="0.35">
      <c r="A62" s="27" t="s">
        <v>213</v>
      </c>
      <c r="B62" s="27" t="s">
        <v>259</v>
      </c>
      <c r="C62" s="27" t="s">
        <v>259</v>
      </c>
      <c r="D62" s="27" t="s">
        <v>648</v>
      </c>
      <c r="E62" s="27" t="s">
        <v>649</v>
      </c>
      <c r="F62" s="27" t="s">
        <v>271</v>
      </c>
      <c r="G62" s="27" t="s">
        <v>272</v>
      </c>
      <c r="H62" s="27" t="s">
        <v>30</v>
      </c>
      <c r="I62" s="27" t="s">
        <v>255</v>
      </c>
      <c r="J62" s="27" t="s">
        <v>32</v>
      </c>
      <c r="L62" s="36">
        <v>0</v>
      </c>
      <c r="M62" s="34">
        <v>-60000</v>
      </c>
      <c r="N62" s="34">
        <v>-25000</v>
      </c>
      <c r="O62" s="34">
        <v>-25000</v>
      </c>
      <c r="P62" s="34">
        <v>-25000</v>
      </c>
      <c r="Q62" s="34">
        <v>0</v>
      </c>
      <c r="R62" s="43">
        <f t="shared" si="1"/>
        <v>-135000</v>
      </c>
      <c r="S62" s="27" t="s">
        <v>265</v>
      </c>
      <c r="U62" s="15">
        <v>61</v>
      </c>
    </row>
    <row r="63" spans="1:21" ht="43.5" x14ac:dyDescent="0.35">
      <c r="A63" s="27" t="s">
        <v>213</v>
      </c>
      <c r="B63" s="27" t="s">
        <v>259</v>
      </c>
      <c r="C63" s="27" t="s">
        <v>259</v>
      </c>
      <c r="D63" s="27" t="s">
        <v>646</v>
      </c>
      <c r="E63" s="27" t="s">
        <v>646</v>
      </c>
      <c r="F63" s="27" t="s">
        <v>268</v>
      </c>
      <c r="G63" s="27" t="s">
        <v>273</v>
      </c>
      <c r="H63" s="27" t="s">
        <v>55</v>
      </c>
      <c r="I63" s="27" t="s">
        <v>255</v>
      </c>
      <c r="J63" s="27" t="s">
        <v>32</v>
      </c>
      <c r="L63" s="36">
        <v>0</v>
      </c>
      <c r="M63" s="34">
        <v>988000</v>
      </c>
      <c r="N63" s="34">
        <v>219178</v>
      </c>
      <c r="O63" s="34">
        <v>0</v>
      </c>
      <c r="P63" s="34">
        <v>0</v>
      </c>
      <c r="Q63" s="34">
        <v>0</v>
      </c>
      <c r="R63" s="43">
        <f t="shared" si="1"/>
        <v>1207178</v>
      </c>
      <c r="S63" s="27" t="s">
        <v>265</v>
      </c>
      <c r="U63" s="15">
        <v>62</v>
      </c>
    </row>
    <row r="64" spans="1:21" ht="43.5" x14ac:dyDescent="0.35">
      <c r="A64" s="27" t="s">
        <v>213</v>
      </c>
      <c r="B64" s="27" t="s">
        <v>259</v>
      </c>
      <c r="C64" s="27" t="s">
        <v>259</v>
      </c>
      <c r="D64" s="27" t="s">
        <v>646</v>
      </c>
      <c r="E64" s="27" t="s">
        <v>646</v>
      </c>
      <c r="F64" s="27" t="s">
        <v>268</v>
      </c>
      <c r="G64" s="27" t="s">
        <v>273</v>
      </c>
      <c r="H64" s="27" t="s">
        <v>55</v>
      </c>
      <c r="I64" s="27" t="s">
        <v>255</v>
      </c>
      <c r="J64" s="27" t="s">
        <v>32</v>
      </c>
      <c r="L64" s="36">
        <v>0</v>
      </c>
      <c r="M64" s="34">
        <v>-988000</v>
      </c>
      <c r="N64" s="34">
        <v>-219178</v>
      </c>
      <c r="O64" s="34">
        <v>0</v>
      </c>
      <c r="P64" s="34">
        <v>0</v>
      </c>
      <c r="Q64" s="34">
        <v>0</v>
      </c>
      <c r="R64" s="43">
        <f t="shared" si="1"/>
        <v>-1207178</v>
      </c>
      <c r="S64" s="27" t="s">
        <v>265</v>
      </c>
      <c r="U64" s="15">
        <v>63</v>
      </c>
    </row>
    <row r="65" spans="1:30" ht="43.5" x14ac:dyDescent="0.35">
      <c r="A65" s="27" t="s">
        <v>213</v>
      </c>
      <c r="B65" s="27" t="s">
        <v>259</v>
      </c>
      <c r="C65" s="27" t="s">
        <v>259</v>
      </c>
      <c r="D65" s="27" t="s">
        <v>646</v>
      </c>
      <c r="E65" s="27" t="s">
        <v>647</v>
      </c>
      <c r="F65" s="27" t="s">
        <v>268</v>
      </c>
      <c r="G65" s="27" t="s">
        <v>273</v>
      </c>
      <c r="H65" s="27" t="s">
        <v>55</v>
      </c>
      <c r="I65" s="27" t="s">
        <v>255</v>
      </c>
      <c r="J65" s="27" t="s">
        <v>32</v>
      </c>
      <c r="L65" s="36">
        <v>0</v>
      </c>
      <c r="M65" s="34">
        <v>1612000</v>
      </c>
      <c r="N65" s="34">
        <v>357605</v>
      </c>
      <c r="O65" s="34">
        <v>0</v>
      </c>
      <c r="P65" s="34">
        <v>0</v>
      </c>
      <c r="Q65" s="34">
        <v>0</v>
      </c>
      <c r="R65" s="43">
        <f t="shared" si="1"/>
        <v>1969605</v>
      </c>
      <c r="S65" s="27" t="s">
        <v>265</v>
      </c>
      <c r="U65" s="15">
        <v>64</v>
      </c>
    </row>
    <row r="66" spans="1:30" ht="43.5" x14ac:dyDescent="0.35">
      <c r="A66" s="27" t="s">
        <v>213</v>
      </c>
      <c r="B66" s="27" t="s">
        <v>259</v>
      </c>
      <c r="C66" s="27" t="s">
        <v>259</v>
      </c>
      <c r="D66" s="27" t="s">
        <v>646</v>
      </c>
      <c r="E66" s="27" t="s">
        <v>647</v>
      </c>
      <c r="F66" s="27" t="s">
        <v>268</v>
      </c>
      <c r="G66" s="27" t="s">
        <v>273</v>
      </c>
      <c r="H66" s="27" t="s">
        <v>55</v>
      </c>
      <c r="I66" s="27" t="s">
        <v>255</v>
      </c>
      <c r="J66" s="27" t="s">
        <v>32</v>
      </c>
      <c r="L66" s="36">
        <v>0</v>
      </c>
      <c r="M66" s="34">
        <v>-1612000</v>
      </c>
      <c r="N66" s="34">
        <v>-357605</v>
      </c>
      <c r="O66" s="34">
        <v>0</v>
      </c>
      <c r="P66" s="34">
        <v>0</v>
      </c>
      <c r="Q66" s="34">
        <v>0</v>
      </c>
      <c r="R66" s="43">
        <f t="shared" si="1"/>
        <v>-1969605</v>
      </c>
      <c r="S66" s="27" t="s">
        <v>265</v>
      </c>
      <c r="U66" s="15">
        <v>65</v>
      </c>
    </row>
    <row r="67" spans="1:30" ht="43.5" x14ac:dyDescent="0.35">
      <c r="A67" s="27" t="s">
        <v>213</v>
      </c>
      <c r="B67" s="27" t="s">
        <v>192</v>
      </c>
      <c r="C67" s="27" t="s">
        <v>193</v>
      </c>
      <c r="D67" s="27" t="s">
        <v>621</v>
      </c>
      <c r="E67" s="27" t="s">
        <v>622</v>
      </c>
      <c r="F67" s="38" t="s">
        <v>274</v>
      </c>
      <c r="H67" s="27" t="s">
        <v>42</v>
      </c>
      <c r="I67" s="27" t="s">
        <v>276</v>
      </c>
      <c r="J67" s="27" t="s">
        <v>277</v>
      </c>
      <c r="K67" s="34"/>
      <c r="L67" s="36">
        <v>0</v>
      </c>
      <c r="M67" s="36">
        <f>12016264.563+632434.977-12648700</f>
        <v>-0.46000000089406967</v>
      </c>
      <c r="N67" s="36">
        <v>0</v>
      </c>
      <c r="O67" s="34">
        <v>0</v>
      </c>
      <c r="P67" s="34">
        <v>0</v>
      </c>
      <c r="Q67" s="34">
        <v>0</v>
      </c>
      <c r="R67" s="34">
        <f t="shared" si="1"/>
        <v>-0.46000000089406967</v>
      </c>
      <c r="S67" s="15" t="s">
        <v>216</v>
      </c>
      <c r="T67" s="15" t="s">
        <v>652</v>
      </c>
      <c r="U67" s="15">
        <v>66</v>
      </c>
    </row>
    <row r="68" spans="1:30" ht="43.5" x14ac:dyDescent="0.35">
      <c r="A68" s="27" t="s">
        <v>213</v>
      </c>
      <c r="B68" s="27" t="s">
        <v>192</v>
      </c>
      <c r="C68" s="27" t="s">
        <v>193</v>
      </c>
      <c r="D68" s="27" t="s">
        <v>621</v>
      </c>
      <c r="E68" s="27" t="s">
        <v>622</v>
      </c>
      <c r="F68" s="38" t="s">
        <v>278</v>
      </c>
      <c r="G68" s="27" t="s">
        <v>279</v>
      </c>
      <c r="H68" s="27" t="s">
        <v>55</v>
      </c>
      <c r="I68" s="27" t="s">
        <v>220</v>
      </c>
      <c r="J68" s="27" t="s">
        <v>277</v>
      </c>
      <c r="L68" s="36">
        <v>0</v>
      </c>
      <c r="M68" s="34">
        <v>0</v>
      </c>
      <c r="N68" s="34">
        <v>0</v>
      </c>
      <c r="O68" s="34">
        <v>0</v>
      </c>
      <c r="P68" s="34">
        <v>0</v>
      </c>
      <c r="Q68" s="34">
        <v>0</v>
      </c>
      <c r="R68" s="34">
        <f t="shared" si="1"/>
        <v>0</v>
      </c>
      <c r="S68" s="15" t="s">
        <v>216</v>
      </c>
      <c r="T68" s="15" t="s">
        <v>652</v>
      </c>
      <c r="U68" s="15">
        <v>67</v>
      </c>
      <c r="Y68" s="15">
        <v>7126442</v>
      </c>
      <c r="Z68" s="15">
        <v>3364771</v>
      </c>
      <c r="AA68" s="15">
        <v>122963</v>
      </c>
    </row>
    <row r="69" spans="1:30" ht="43.5" x14ac:dyDescent="0.35">
      <c r="A69" s="27" t="s">
        <v>213</v>
      </c>
      <c r="B69" s="27" t="s">
        <v>192</v>
      </c>
      <c r="C69" s="27" t="s">
        <v>193</v>
      </c>
      <c r="D69" s="27" t="s">
        <v>621</v>
      </c>
      <c r="E69" s="27" t="s">
        <v>622</v>
      </c>
      <c r="F69" s="38" t="s">
        <v>280</v>
      </c>
      <c r="G69" s="27" t="s">
        <v>281</v>
      </c>
      <c r="H69" s="27" t="s">
        <v>30</v>
      </c>
      <c r="I69" s="27" t="s">
        <v>220</v>
      </c>
      <c r="J69" s="27" t="s">
        <v>277</v>
      </c>
      <c r="L69" s="36">
        <v>0</v>
      </c>
      <c r="M69" s="34">
        <v>0</v>
      </c>
      <c r="N69" s="34">
        <v>0</v>
      </c>
      <c r="O69" s="34">
        <v>0</v>
      </c>
      <c r="P69" s="34">
        <v>0</v>
      </c>
      <c r="Q69" s="34">
        <v>0</v>
      </c>
      <c r="R69" s="34">
        <f t="shared" si="1"/>
        <v>0</v>
      </c>
      <c r="S69" s="15" t="s">
        <v>216</v>
      </c>
      <c r="U69" s="15">
        <v>68</v>
      </c>
    </row>
    <row r="70" spans="1:30" ht="43.5" x14ac:dyDescent="0.35">
      <c r="A70" s="27" t="s">
        <v>213</v>
      </c>
      <c r="B70" s="27" t="s">
        <v>192</v>
      </c>
      <c r="C70" s="27" t="s">
        <v>193</v>
      </c>
      <c r="D70" s="27" t="s">
        <v>621</v>
      </c>
      <c r="E70" s="27" t="s">
        <v>622</v>
      </c>
      <c r="F70" s="38" t="s">
        <v>282</v>
      </c>
      <c r="H70" s="27" t="s">
        <v>42</v>
      </c>
      <c r="I70" s="27" t="s">
        <v>276</v>
      </c>
      <c r="J70" s="27" t="s">
        <v>283</v>
      </c>
      <c r="K70" s="34"/>
      <c r="L70" s="36">
        <v>0</v>
      </c>
      <c r="M70" s="34">
        <f>1677611-1677611</f>
        <v>0</v>
      </c>
      <c r="N70" s="34">
        <v>0</v>
      </c>
      <c r="O70" s="34">
        <v>0</v>
      </c>
      <c r="P70" s="34">
        <v>0</v>
      </c>
      <c r="Q70" s="34">
        <v>0</v>
      </c>
      <c r="R70" s="34">
        <f t="shared" si="1"/>
        <v>0</v>
      </c>
      <c r="S70" s="15" t="s">
        <v>216</v>
      </c>
      <c r="T70" s="15" t="s">
        <v>653</v>
      </c>
      <c r="U70" s="15">
        <v>69</v>
      </c>
    </row>
    <row r="71" spans="1:30" ht="43.5" x14ac:dyDescent="0.35">
      <c r="A71" s="27" t="s">
        <v>213</v>
      </c>
      <c r="B71" s="27" t="s">
        <v>192</v>
      </c>
      <c r="C71" s="27" t="s">
        <v>193</v>
      </c>
      <c r="D71" s="27" t="s">
        <v>621</v>
      </c>
      <c r="E71" s="27" t="s">
        <v>622</v>
      </c>
      <c r="F71" s="38" t="s">
        <v>289</v>
      </c>
      <c r="G71" s="36"/>
      <c r="H71" s="15" t="s">
        <v>72</v>
      </c>
      <c r="I71" s="15" t="s">
        <v>220</v>
      </c>
      <c r="J71" s="15" t="s">
        <v>35</v>
      </c>
      <c r="L71" s="36">
        <v>0</v>
      </c>
      <c r="M71" s="34">
        <v>500000</v>
      </c>
      <c r="N71" s="34">
        <v>5400000</v>
      </c>
      <c r="O71" s="34">
        <v>5400000</v>
      </c>
      <c r="P71" s="34">
        <v>5400000</v>
      </c>
      <c r="Q71" s="34">
        <v>5400000</v>
      </c>
      <c r="R71" s="34">
        <f t="shared" si="1"/>
        <v>22100000</v>
      </c>
      <c r="S71" s="15" t="s">
        <v>216</v>
      </c>
      <c r="U71" s="15">
        <v>70</v>
      </c>
      <c r="W71" s="36"/>
    </row>
    <row r="72" spans="1:30" ht="43.5" x14ac:dyDescent="0.35">
      <c r="A72" s="27" t="s">
        <v>213</v>
      </c>
      <c r="B72" s="27" t="s">
        <v>192</v>
      </c>
      <c r="C72" s="27" t="s">
        <v>193</v>
      </c>
      <c r="D72" s="27" t="s">
        <v>621</v>
      </c>
      <c r="E72" s="27" t="s">
        <v>622</v>
      </c>
      <c r="F72" s="38" t="s">
        <v>290</v>
      </c>
      <c r="G72" s="36"/>
      <c r="H72" s="15" t="s">
        <v>72</v>
      </c>
      <c r="I72" s="15" t="s">
        <v>220</v>
      </c>
      <c r="J72" s="15" t="s">
        <v>35</v>
      </c>
      <c r="L72" s="36">
        <v>0</v>
      </c>
      <c r="M72" s="34">
        <v>393643</v>
      </c>
      <c r="N72" s="34">
        <v>2000000</v>
      </c>
      <c r="O72" s="34">
        <v>2000000</v>
      </c>
      <c r="P72" s="34">
        <v>2000000</v>
      </c>
      <c r="Q72" s="34">
        <v>2000000</v>
      </c>
      <c r="R72" s="34">
        <f t="shared" si="1"/>
        <v>8393643</v>
      </c>
      <c r="S72" s="15" t="s">
        <v>216</v>
      </c>
      <c r="U72" s="15">
        <v>71</v>
      </c>
      <c r="W72" s="36"/>
    </row>
    <row r="73" spans="1:30" ht="43.5" x14ac:dyDescent="0.35">
      <c r="A73" s="27" t="s">
        <v>213</v>
      </c>
      <c r="B73" s="27" t="s">
        <v>192</v>
      </c>
      <c r="C73" s="27" t="s">
        <v>193</v>
      </c>
      <c r="D73" s="27" t="s">
        <v>621</v>
      </c>
      <c r="E73" s="27" t="s">
        <v>622</v>
      </c>
      <c r="F73" s="38" t="s">
        <v>291</v>
      </c>
      <c r="G73" s="36"/>
      <c r="H73" s="15" t="s">
        <v>72</v>
      </c>
      <c r="I73" s="15" t="s">
        <v>220</v>
      </c>
      <c r="J73" s="15" t="s">
        <v>277</v>
      </c>
      <c r="L73" s="36">
        <v>0</v>
      </c>
      <c r="M73" s="34">
        <v>2600000</v>
      </c>
      <c r="N73" s="34">
        <v>7500000</v>
      </c>
      <c r="O73" s="34">
        <v>10700000</v>
      </c>
      <c r="P73" s="34">
        <v>11800000</v>
      </c>
      <c r="Q73" s="34">
        <v>8300000</v>
      </c>
      <c r="R73" s="34">
        <f t="shared" si="1"/>
        <v>40900000</v>
      </c>
      <c r="S73" s="15" t="s">
        <v>216</v>
      </c>
      <c r="T73" s="15" t="s">
        <v>651</v>
      </c>
      <c r="U73" s="15">
        <v>72</v>
      </c>
      <c r="W73" s="36"/>
    </row>
    <row r="74" spans="1:30" ht="43.5" x14ac:dyDescent="0.35">
      <c r="A74" s="27" t="s">
        <v>213</v>
      </c>
      <c r="B74" s="27" t="s">
        <v>192</v>
      </c>
      <c r="C74" s="27" t="s">
        <v>193</v>
      </c>
      <c r="D74" s="27" t="s">
        <v>621</v>
      </c>
      <c r="E74" s="27" t="s">
        <v>622</v>
      </c>
      <c r="F74" s="38" t="s">
        <v>292</v>
      </c>
      <c r="G74" s="34"/>
      <c r="H74" s="34" t="s">
        <v>72</v>
      </c>
      <c r="I74" s="15" t="s">
        <v>220</v>
      </c>
      <c r="J74" s="15" t="s">
        <v>32</v>
      </c>
      <c r="L74" s="36">
        <v>0</v>
      </c>
      <c r="M74" s="34">
        <v>300000</v>
      </c>
      <c r="N74" s="34">
        <v>900000</v>
      </c>
      <c r="O74" s="34">
        <v>1200000</v>
      </c>
      <c r="P74" s="34">
        <v>2000000</v>
      </c>
      <c r="Q74" s="34">
        <v>2800000</v>
      </c>
      <c r="R74" s="34">
        <f t="shared" si="1"/>
        <v>7200000</v>
      </c>
      <c r="S74" s="15" t="s">
        <v>216</v>
      </c>
      <c r="T74" s="27"/>
      <c r="U74" s="15">
        <v>73</v>
      </c>
      <c r="V74" s="27"/>
      <c r="W74" s="34"/>
      <c r="X74" s="34"/>
      <c r="Y74" s="38"/>
      <c r="Z74" s="34"/>
      <c r="AA74" s="34"/>
      <c r="AB74" s="34"/>
      <c r="AC74" s="34"/>
      <c r="AD74" s="34"/>
    </row>
    <row r="75" spans="1:30" ht="43.5" x14ac:dyDescent="0.35">
      <c r="A75" s="27" t="s">
        <v>213</v>
      </c>
      <c r="B75" s="27" t="s">
        <v>192</v>
      </c>
      <c r="C75" s="27" t="s">
        <v>193</v>
      </c>
      <c r="D75" s="27" t="s">
        <v>621</v>
      </c>
      <c r="E75" s="27" t="s">
        <v>622</v>
      </c>
      <c r="F75" s="38" t="s">
        <v>293</v>
      </c>
      <c r="G75" s="34"/>
      <c r="H75" s="34" t="s">
        <v>72</v>
      </c>
      <c r="I75" s="27" t="s">
        <v>276</v>
      </c>
      <c r="J75" s="15" t="s">
        <v>283</v>
      </c>
      <c r="L75" s="36">
        <v>0</v>
      </c>
      <c r="M75" s="34">
        <v>0</v>
      </c>
      <c r="N75" s="34">
        <v>300000</v>
      </c>
      <c r="O75" s="34">
        <v>350000</v>
      </c>
      <c r="P75" s="34">
        <v>450000</v>
      </c>
      <c r="Q75" s="34">
        <v>450000</v>
      </c>
      <c r="R75" s="34">
        <f t="shared" si="1"/>
        <v>1550000</v>
      </c>
      <c r="S75" s="15" t="s">
        <v>216</v>
      </c>
      <c r="T75" s="27" t="s">
        <v>650</v>
      </c>
      <c r="U75" s="15">
        <v>74</v>
      </c>
      <c r="V75" s="27"/>
      <c r="W75" s="34"/>
      <c r="X75" s="34"/>
      <c r="Y75" s="38"/>
      <c r="Z75" s="34"/>
      <c r="AA75" s="34"/>
      <c r="AB75" s="34"/>
      <c r="AC75" s="34"/>
      <c r="AD75" s="34"/>
    </row>
    <row r="76" spans="1:30" ht="78" customHeight="1" x14ac:dyDescent="0.35">
      <c r="A76" s="27" t="s">
        <v>213</v>
      </c>
      <c r="B76" s="27" t="s">
        <v>294</v>
      </c>
      <c r="C76" s="27" t="s">
        <v>295</v>
      </c>
      <c r="D76" s="27" t="s">
        <v>654</v>
      </c>
      <c r="E76" s="27" t="s">
        <v>622</v>
      </c>
      <c r="F76" s="38" t="s">
        <v>296</v>
      </c>
      <c r="G76" s="36"/>
      <c r="H76" s="15" t="s">
        <v>72</v>
      </c>
      <c r="I76" s="15" t="s">
        <v>220</v>
      </c>
      <c r="J76" s="15" t="s">
        <v>277</v>
      </c>
      <c r="L76" s="36">
        <v>0</v>
      </c>
      <c r="M76" s="34">
        <v>200000</v>
      </c>
      <c r="N76" s="34">
        <v>1500000</v>
      </c>
      <c r="O76" s="34">
        <v>2500000</v>
      </c>
      <c r="P76" s="34">
        <v>3000000</v>
      </c>
      <c r="Q76" s="34">
        <v>3500000</v>
      </c>
      <c r="R76" s="34">
        <f t="shared" si="1"/>
        <v>10700000</v>
      </c>
      <c r="S76" s="15" t="s">
        <v>216</v>
      </c>
      <c r="T76" s="15" t="s">
        <v>651</v>
      </c>
      <c r="U76" s="15">
        <v>75</v>
      </c>
      <c r="V76" s="27"/>
      <c r="W76" s="34"/>
      <c r="X76" s="34"/>
      <c r="Y76" s="38"/>
      <c r="Z76" s="34"/>
      <c r="AA76" s="34"/>
      <c r="AB76" s="34"/>
      <c r="AC76" s="34"/>
      <c r="AD76" s="34"/>
    </row>
    <row r="77" spans="1:30" ht="43.5" x14ac:dyDescent="0.35">
      <c r="A77" s="27" t="s">
        <v>213</v>
      </c>
      <c r="B77" s="27" t="s">
        <v>192</v>
      </c>
      <c r="C77" s="27" t="s">
        <v>193</v>
      </c>
      <c r="D77" s="27" t="s">
        <v>621</v>
      </c>
      <c r="E77" s="27" t="s">
        <v>622</v>
      </c>
      <c r="F77" s="38" t="s">
        <v>297</v>
      </c>
      <c r="G77" s="34"/>
      <c r="H77" s="34" t="s">
        <v>72</v>
      </c>
      <c r="I77" s="15" t="s">
        <v>220</v>
      </c>
      <c r="J77" s="15" t="s">
        <v>277</v>
      </c>
      <c r="L77" s="36">
        <v>0</v>
      </c>
      <c r="M77" s="34">
        <v>500000</v>
      </c>
      <c r="N77" s="34">
        <v>2000000</v>
      </c>
      <c r="O77" s="34">
        <v>3000000</v>
      </c>
      <c r="P77" s="34">
        <v>4000000</v>
      </c>
      <c r="Q77" s="34">
        <v>4000000</v>
      </c>
      <c r="R77" s="34">
        <f t="shared" si="1"/>
        <v>13500000</v>
      </c>
      <c r="S77" s="15" t="s">
        <v>216</v>
      </c>
      <c r="T77" s="15" t="s">
        <v>651</v>
      </c>
      <c r="U77" s="15">
        <v>76</v>
      </c>
      <c r="V77" s="27"/>
      <c r="W77" s="34"/>
      <c r="X77" s="34"/>
      <c r="Y77" s="38"/>
      <c r="Z77" s="34"/>
      <c r="AA77" s="34"/>
      <c r="AB77" s="34"/>
      <c r="AC77" s="34"/>
      <c r="AD77" s="34"/>
    </row>
    <row r="78" spans="1:30" ht="43.5" x14ac:dyDescent="0.35">
      <c r="A78" s="27" t="s">
        <v>213</v>
      </c>
      <c r="B78" s="27" t="s">
        <v>192</v>
      </c>
      <c r="C78" s="27" t="s">
        <v>193</v>
      </c>
      <c r="D78" s="27" t="s">
        <v>621</v>
      </c>
      <c r="E78" s="27" t="s">
        <v>622</v>
      </c>
      <c r="F78" s="38" t="s">
        <v>298</v>
      </c>
      <c r="G78" s="36"/>
      <c r="H78" s="15" t="s">
        <v>72</v>
      </c>
      <c r="I78" s="15" t="s">
        <v>220</v>
      </c>
      <c r="J78" s="15" t="s">
        <v>32</v>
      </c>
      <c r="L78" s="36">
        <v>0</v>
      </c>
      <c r="M78" s="34">
        <v>0</v>
      </c>
      <c r="N78" s="34">
        <v>2000000</v>
      </c>
      <c r="O78" s="34">
        <v>3000000</v>
      </c>
      <c r="P78" s="34">
        <v>5000000</v>
      </c>
      <c r="Q78" s="34">
        <v>5000000</v>
      </c>
      <c r="R78" s="34">
        <f t="shared" si="1"/>
        <v>15000000</v>
      </c>
      <c r="S78" s="15" t="s">
        <v>216</v>
      </c>
      <c r="U78" s="15">
        <v>77</v>
      </c>
      <c r="W78" s="36"/>
    </row>
    <row r="79" spans="1:30" ht="72.5" x14ac:dyDescent="0.35">
      <c r="A79" s="27" t="s">
        <v>213</v>
      </c>
      <c r="B79" s="27" t="s">
        <v>294</v>
      </c>
      <c r="C79" s="27" t="s">
        <v>295</v>
      </c>
      <c r="D79" s="27" t="s">
        <v>654</v>
      </c>
      <c r="E79" s="27" t="s">
        <v>622</v>
      </c>
      <c r="F79" s="38" t="s">
        <v>299</v>
      </c>
      <c r="G79" s="34"/>
      <c r="H79" s="34" t="s">
        <v>72</v>
      </c>
      <c r="I79" s="15" t="s">
        <v>220</v>
      </c>
      <c r="J79" s="15" t="s">
        <v>283</v>
      </c>
      <c r="L79" s="36">
        <v>0</v>
      </c>
      <c r="M79" s="34">
        <v>500000</v>
      </c>
      <c r="N79" s="34">
        <v>3500000</v>
      </c>
      <c r="O79" s="34">
        <v>4500000</v>
      </c>
      <c r="P79" s="34">
        <v>6500000</v>
      </c>
      <c r="Q79" s="34">
        <v>0</v>
      </c>
      <c r="R79" s="34">
        <f t="shared" si="1"/>
        <v>15000000</v>
      </c>
      <c r="S79" s="15" t="s">
        <v>216</v>
      </c>
      <c r="T79" s="27" t="s">
        <v>650</v>
      </c>
      <c r="U79" s="15">
        <v>78</v>
      </c>
    </row>
    <row r="80" spans="1:30" s="48" customFormat="1" ht="43.5" x14ac:dyDescent="0.35">
      <c r="A80" s="16" t="s">
        <v>655</v>
      </c>
      <c r="B80" s="16" t="s">
        <v>301</v>
      </c>
      <c r="C80" s="16" t="s">
        <v>302</v>
      </c>
      <c r="D80" s="16" t="s">
        <v>656</v>
      </c>
      <c r="E80" s="16" t="s">
        <v>657</v>
      </c>
      <c r="F80" s="16" t="s">
        <v>303</v>
      </c>
      <c r="G80" s="16" t="s">
        <v>303</v>
      </c>
      <c r="H80" s="16" t="s">
        <v>55</v>
      </c>
      <c r="I80" s="16" t="s">
        <v>304</v>
      </c>
      <c r="J80" s="46" t="s">
        <v>32</v>
      </c>
      <c r="K80" s="17">
        <v>94700</v>
      </c>
      <c r="L80" s="47">
        <v>159000</v>
      </c>
      <c r="M80" s="17">
        <v>120000</v>
      </c>
      <c r="N80" s="17">
        <v>120000</v>
      </c>
      <c r="O80" s="17">
        <v>120000</v>
      </c>
      <c r="P80" s="17">
        <v>120000</v>
      </c>
      <c r="Q80" s="17">
        <v>120000</v>
      </c>
      <c r="R80" s="17">
        <f t="shared" si="1"/>
        <v>600000</v>
      </c>
      <c r="S80" s="17" t="s">
        <v>305</v>
      </c>
      <c r="T80" s="18" t="s">
        <v>306</v>
      </c>
      <c r="U80" s="15">
        <v>79</v>
      </c>
    </row>
    <row r="81" spans="1:16384" s="48" customFormat="1" ht="43.5" x14ac:dyDescent="0.35">
      <c r="A81" s="16" t="s">
        <v>655</v>
      </c>
      <c r="B81" s="16" t="s">
        <v>301</v>
      </c>
      <c r="C81" s="16" t="s">
        <v>302</v>
      </c>
      <c r="D81" s="16" t="s">
        <v>656</v>
      </c>
      <c r="E81" s="16" t="s">
        <v>657</v>
      </c>
      <c r="F81" s="16" t="s">
        <v>303</v>
      </c>
      <c r="G81" s="16" t="s">
        <v>303</v>
      </c>
      <c r="H81" s="16" t="s">
        <v>30</v>
      </c>
      <c r="I81" s="16" t="s">
        <v>304</v>
      </c>
      <c r="J81" s="16" t="s">
        <v>32</v>
      </c>
      <c r="K81" s="17">
        <v>435495</v>
      </c>
      <c r="L81" s="47">
        <v>364922</v>
      </c>
      <c r="M81" s="17">
        <v>500000</v>
      </c>
      <c r="N81" s="17">
        <v>500000</v>
      </c>
      <c r="O81" s="17">
        <v>500000</v>
      </c>
      <c r="P81" s="17">
        <v>500000</v>
      </c>
      <c r="Q81" s="17">
        <v>500000</v>
      </c>
      <c r="R81" s="17">
        <f t="shared" si="1"/>
        <v>2500000</v>
      </c>
      <c r="S81" s="17" t="s">
        <v>305</v>
      </c>
      <c r="T81" s="18" t="s">
        <v>307</v>
      </c>
      <c r="U81" s="15">
        <v>80</v>
      </c>
    </row>
    <row r="82" spans="1:16384" s="25" customFormat="1" ht="43.5" x14ac:dyDescent="0.35">
      <c r="A82" s="16" t="s">
        <v>655</v>
      </c>
      <c r="B82" s="16" t="s">
        <v>301</v>
      </c>
      <c r="C82" s="16" t="s">
        <v>302</v>
      </c>
      <c r="D82" s="16" t="s">
        <v>656</v>
      </c>
      <c r="E82" s="16" t="s">
        <v>657</v>
      </c>
      <c r="F82" s="16" t="s">
        <v>303</v>
      </c>
      <c r="G82" s="16" t="s">
        <v>28</v>
      </c>
      <c r="H82" s="16" t="s">
        <v>30</v>
      </c>
      <c r="I82" s="16" t="s">
        <v>304</v>
      </c>
      <c r="J82" s="16" t="s">
        <v>35</v>
      </c>
      <c r="K82" s="16">
        <v>0</v>
      </c>
      <c r="L82" s="47">
        <v>10842</v>
      </c>
      <c r="M82" s="17">
        <v>10000</v>
      </c>
      <c r="N82" s="16">
        <v>10000</v>
      </c>
      <c r="O82" s="16">
        <v>10000</v>
      </c>
      <c r="P82" s="16">
        <v>10000</v>
      </c>
      <c r="Q82" s="16">
        <v>10000</v>
      </c>
      <c r="R82" s="17">
        <f t="shared" si="1"/>
        <v>50000</v>
      </c>
      <c r="S82" s="16" t="s">
        <v>305</v>
      </c>
      <c r="T82" s="16" t="s">
        <v>30</v>
      </c>
      <c r="U82" s="15">
        <v>81</v>
      </c>
      <c r="EI82" s="25">
        <f t="shared" ref="EI82:GT82" si="2">+DX82+DZ82+EB82+ED82+EF82</f>
        <v>0</v>
      </c>
      <c r="EJ82" s="25">
        <f t="shared" si="2"/>
        <v>0</v>
      </c>
      <c r="EK82" s="25">
        <f t="shared" si="2"/>
        <v>0</v>
      </c>
      <c r="EL82" s="25">
        <f t="shared" si="2"/>
        <v>0</v>
      </c>
      <c r="EM82" s="25">
        <f t="shared" si="2"/>
        <v>0</v>
      </c>
      <c r="EN82" s="25">
        <f t="shared" si="2"/>
        <v>0</v>
      </c>
      <c r="EO82" s="25">
        <f t="shared" si="2"/>
        <v>0</v>
      </c>
      <c r="EP82" s="25">
        <f t="shared" si="2"/>
        <v>0</v>
      </c>
      <c r="EQ82" s="25">
        <f t="shared" si="2"/>
        <v>0</v>
      </c>
      <c r="ER82" s="25">
        <f t="shared" si="2"/>
        <v>0</v>
      </c>
      <c r="ES82" s="25">
        <f t="shared" si="2"/>
        <v>0</v>
      </c>
      <c r="ET82" s="25">
        <f t="shared" si="2"/>
        <v>0</v>
      </c>
      <c r="EU82" s="25">
        <f t="shared" si="2"/>
        <v>0</v>
      </c>
      <c r="EV82" s="25">
        <f t="shared" si="2"/>
        <v>0</v>
      </c>
      <c r="EW82" s="25">
        <f t="shared" si="2"/>
        <v>0</v>
      </c>
      <c r="EX82" s="25">
        <f t="shared" si="2"/>
        <v>0</v>
      </c>
      <c r="EY82" s="25">
        <f t="shared" si="2"/>
        <v>0</v>
      </c>
      <c r="EZ82" s="25">
        <f t="shared" si="2"/>
        <v>0</v>
      </c>
      <c r="FA82" s="25">
        <f t="shared" si="2"/>
        <v>0</v>
      </c>
      <c r="FB82" s="25">
        <f t="shared" si="2"/>
        <v>0</v>
      </c>
      <c r="FC82" s="25">
        <f t="shared" si="2"/>
        <v>0</v>
      </c>
      <c r="FD82" s="25">
        <f t="shared" si="2"/>
        <v>0</v>
      </c>
      <c r="FE82" s="25">
        <f t="shared" si="2"/>
        <v>0</v>
      </c>
      <c r="FF82" s="25">
        <f t="shared" si="2"/>
        <v>0</v>
      </c>
      <c r="FG82" s="25">
        <f t="shared" si="2"/>
        <v>0</v>
      </c>
      <c r="FH82" s="25">
        <f t="shared" si="2"/>
        <v>0</v>
      </c>
      <c r="FI82" s="25">
        <f t="shared" si="2"/>
        <v>0</v>
      </c>
      <c r="FJ82" s="25">
        <f t="shared" si="2"/>
        <v>0</v>
      </c>
      <c r="FK82" s="25">
        <f t="shared" si="2"/>
        <v>0</v>
      </c>
      <c r="FL82" s="25">
        <f t="shared" si="2"/>
        <v>0</v>
      </c>
      <c r="FM82" s="25">
        <f t="shared" si="2"/>
        <v>0</v>
      </c>
      <c r="FN82" s="25">
        <f t="shared" si="2"/>
        <v>0</v>
      </c>
      <c r="FO82" s="25">
        <f t="shared" si="2"/>
        <v>0</v>
      </c>
      <c r="FP82" s="25">
        <f t="shared" si="2"/>
        <v>0</v>
      </c>
      <c r="FQ82" s="25">
        <f t="shared" si="2"/>
        <v>0</v>
      </c>
      <c r="FR82" s="25">
        <f t="shared" si="2"/>
        <v>0</v>
      </c>
      <c r="FS82" s="25">
        <f t="shared" si="2"/>
        <v>0</v>
      </c>
      <c r="FT82" s="25">
        <f t="shared" si="2"/>
        <v>0</v>
      </c>
      <c r="FU82" s="25">
        <f t="shared" si="2"/>
        <v>0</v>
      </c>
      <c r="FV82" s="25">
        <f t="shared" si="2"/>
        <v>0</v>
      </c>
      <c r="FW82" s="25">
        <f t="shared" si="2"/>
        <v>0</v>
      </c>
      <c r="FX82" s="25">
        <f t="shared" si="2"/>
        <v>0</v>
      </c>
      <c r="FY82" s="25">
        <f t="shared" si="2"/>
        <v>0</v>
      </c>
      <c r="FZ82" s="25">
        <f t="shared" si="2"/>
        <v>0</v>
      </c>
      <c r="GA82" s="25">
        <f t="shared" si="2"/>
        <v>0</v>
      </c>
      <c r="GB82" s="25">
        <f t="shared" si="2"/>
        <v>0</v>
      </c>
      <c r="GC82" s="25">
        <f t="shared" si="2"/>
        <v>0</v>
      </c>
      <c r="GD82" s="25">
        <f t="shared" si="2"/>
        <v>0</v>
      </c>
      <c r="GE82" s="25">
        <f t="shared" si="2"/>
        <v>0</v>
      </c>
      <c r="GF82" s="25">
        <f t="shared" si="2"/>
        <v>0</v>
      </c>
      <c r="GG82" s="25">
        <f t="shared" si="2"/>
        <v>0</v>
      </c>
      <c r="GH82" s="25">
        <f t="shared" si="2"/>
        <v>0</v>
      </c>
      <c r="GI82" s="25">
        <f t="shared" si="2"/>
        <v>0</v>
      </c>
      <c r="GJ82" s="25">
        <f t="shared" si="2"/>
        <v>0</v>
      </c>
      <c r="GK82" s="25">
        <f t="shared" si="2"/>
        <v>0</v>
      </c>
      <c r="GL82" s="25">
        <f t="shared" si="2"/>
        <v>0</v>
      </c>
      <c r="GM82" s="25">
        <f t="shared" si="2"/>
        <v>0</v>
      </c>
      <c r="GN82" s="25">
        <f t="shared" si="2"/>
        <v>0</v>
      </c>
      <c r="GO82" s="25">
        <f t="shared" si="2"/>
        <v>0</v>
      </c>
      <c r="GP82" s="25">
        <f t="shared" si="2"/>
        <v>0</v>
      </c>
      <c r="GQ82" s="25">
        <f t="shared" si="2"/>
        <v>0</v>
      </c>
      <c r="GR82" s="25">
        <f t="shared" si="2"/>
        <v>0</v>
      </c>
      <c r="GS82" s="25">
        <f t="shared" si="2"/>
        <v>0</v>
      </c>
      <c r="GT82" s="25">
        <f t="shared" si="2"/>
        <v>0</v>
      </c>
      <c r="GU82" s="25">
        <f t="shared" ref="GU82:JF82" si="3">+GJ82+GL82+GN82+GP82+GR82</f>
        <v>0</v>
      </c>
      <c r="GV82" s="25">
        <f t="shared" si="3"/>
        <v>0</v>
      </c>
      <c r="GW82" s="25">
        <f t="shared" si="3"/>
        <v>0</v>
      </c>
      <c r="GX82" s="25">
        <f t="shared" si="3"/>
        <v>0</v>
      </c>
      <c r="GY82" s="25">
        <f t="shared" si="3"/>
        <v>0</v>
      </c>
      <c r="GZ82" s="25">
        <f t="shared" si="3"/>
        <v>0</v>
      </c>
      <c r="HA82" s="25">
        <f t="shared" si="3"/>
        <v>0</v>
      </c>
      <c r="HB82" s="25">
        <f t="shared" si="3"/>
        <v>0</v>
      </c>
      <c r="HC82" s="25">
        <f t="shared" si="3"/>
        <v>0</v>
      </c>
      <c r="HD82" s="25">
        <f t="shared" si="3"/>
        <v>0</v>
      </c>
      <c r="HE82" s="25">
        <f t="shared" si="3"/>
        <v>0</v>
      </c>
      <c r="HF82" s="25">
        <f t="shared" si="3"/>
        <v>0</v>
      </c>
      <c r="HG82" s="25">
        <f t="shared" si="3"/>
        <v>0</v>
      </c>
      <c r="HH82" s="25">
        <f t="shared" si="3"/>
        <v>0</v>
      </c>
      <c r="HI82" s="25">
        <f t="shared" si="3"/>
        <v>0</v>
      </c>
      <c r="HJ82" s="25">
        <f t="shared" si="3"/>
        <v>0</v>
      </c>
      <c r="HK82" s="25">
        <f t="shared" si="3"/>
        <v>0</v>
      </c>
      <c r="HL82" s="25">
        <f t="shared" si="3"/>
        <v>0</v>
      </c>
      <c r="HM82" s="25">
        <f t="shared" si="3"/>
        <v>0</v>
      </c>
      <c r="HN82" s="25">
        <f t="shared" si="3"/>
        <v>0</v>
      </c>
      <c r="HO82" s="25">
        <f t="shared" si="3"/>
        <v>0</v>
      </c>
      <c r="HP82" s="25">
        <f t="shared" si="3"/>
        <v>0</v>
      </c>
      <c r="HQ82" s="25">
        <f t="shared" si="3"/>
        <v>0</v>
      </c>
      <c r="HR82" s="25">
        <f t="shared" si="3"/>
        <v>0</v>
      </c>
      <c r="HS82" s="25">
        <f t="shared" si="3"/>
        <v>0</v>
      </c>
      <c r="HT82" s="25">
        <f t="shared" si="3"/>
        <v>0</v>
      </c>
      <c r="HU82" s="25">
        <f t="shared" si="3"/>
        <v>0</v>
      </c>
      <c r="HV82" s="25">
        <f t="shared" si="3"/>
        <v>0</v>
      </c>
      <c r="HW82" s="25">
        <f t="shared" si="3"/>
        <v>0</v>
      </c>
      <c r="HX82" s="25">
        <f t="shared" si="3"/>
        <v>0</v>
      </c>
      <c r="HY82" s="25">
        <f t="shared" si="3"/>
        <v>0</v>
      </c>
      <c r="HZ82" s="25">
        <f t="shared" si="3"/>
        <v>0</v>
      </c>
      <c r="IA82" s="25">
        <f t="shared" si="3"/>
        <v>0</v>
      </c>
      <c r="IB82" s="25">
        <f t="shared" si="3"/>
        <v>0</v>
      </c>
      <c r="IC82" s="25">
        <f t="shared" si="3"/>
        <v>0</v>
      </c>
      <c r="ID82" s="25">
        <f t="shared" si="3"/>
        <v>0</v>
      </c>
      <c r="IE82" s="25">
        <f t="shared" si="3"/>
        <v>0</v>
      </c>
      <c r="IF82" s="25">
        <f t="shared" si="3"/>
        <v>0</v>
      </c>
      <c r="IG82" s="25">
        <f t="shared" si="3"/>
        <v>0</v>
      </c>
      <c r="IH82" s="25">
        <f t="shared" si="3"/>
        <v>0</v>
      </c>
      <c r="II82" s="25">
        <f t="shared" si="3"/>
        <v>0</v>
      </c>
      <c r="IJ82" s="25">
        <f t="shared" si="3"/>
        <v>0</v>
      </c>
      <c r="IK82" s="25">
        <f t="shared" si="3"/>
        <v>0</v>
      </c>
      <c r="IL82" s="25">
        <f t="shared" si="3"/>
        <v>0</v>
      </c>
      <c r="IM82" s="25">
        <f t="shared" si="3"/>
        <v>0</v>
      </c>
      <c r="IN82" s="25">
        <f t="shared" si="3"/>
        <v>0</v>
      </c>
      <c r="IO82" s="25">
        <f t="shared" si="3"/>
        <v>0</v>
      </c>
      <c r="IP82" s="25">
        <f t="shared" si="3"/>
        <v>0</v>
      </c>
      <c r="IQ82" s="25">
        <f t="shared" si="3"/>
        <v>0</v>
      </c>
      <c r="IR82" s="25">
        <f t="shared" si="3"/>
        <v>0</v>
      </c>
      <c r="IS82" s="25">
        <f t="shared" si="3"/>
        <v>0</v>
      </c>
      <c r="IT82" s="25">
        <f t="shared" si="3"/>
        <v>0</v>
      </c>
      <c r="IU82" s="25">
        <f t="shared" si="3"/>
        <v>0</v>
      </c>
      <c r="IV82" s="25">
        <f t="shared" si="3"/>
        <v>0</v>
      </c>
      <c r="IW82" s="25">
        <f t="shared" si="3"/>
        <v>0</v>
      </c>
      <c r="IX82" s="25">
        <f t="shared" si="3"/>
        <v>0</v>
      </c>
      <c r="IY82" s="25">
        <f t="shared" si="3"/>
        <v>0</v>
      </c>
      <c r="IZ82" s="25">
        <f t="shared" si="3"/>
        <v>0</v>
      </c>
      <c r="JA82" s="25">
        <f t="shared" si="3"/>
        <v>0</v>
      </c>
      <c r="JB82" s="25">
        <f t="shared" si="3"/>
        <v>0</v>
      </c>
      <c r="JC82" s="25">
        <f t="shared" si="3"/>
        <v>0</v>
      </c>
      <c r="JD82" s="25">
        <f t="shared" si="3"/>
        <v>0</v>
      </c>
      <c r="JE82" s="25">
        <f t="shared" si="3"/>
        <v>0</v>
      </c>
      <c r="JF82" s="25">
        <f t="shared" si="3"/>
        <v>0</v>
      </c>
      <c r="JG82" s="25">
        <f t="shared" ref="JG82:LR82" si="4">+IV82+IX82+IZ82+JB82+JD82</f>
        <v>0</v>
      </c>
      <c r="JH82" s="25">
        <f t="shared" si="4"/>
        <v>0</v>
      </c>
      <c r="JI82" s="25">
        <f t="shared" si="4"/>
        <v>0</v>
      </c>
      <c r="JJ82" s="25">
        <f t="shared" si="4"/>
        <v>0</v>
      </c>
      <c r="JK82" s="25">
        <f t="shared" si="4"/>
        <v>0</v>
      </c>
      <c r="JL82" s="25">
        <f t="shared" si="4"/>
        <v>0</v>
      </c>
      <c r="JM82" s="25">
        <f t="shared" si="4"/>
        <v>0</v>
      </c>
      <c r="JN82" s="25">
        <f t="shared" si="4"/>
        <v>0</v>
      </c>
      <c r="JO82" s="25">
        <f t="shared" si="4"/>
        <v>0</v>
      </c>
      <c r="JP82" s="25">
        <f t="shared" si="4"/>
        <v>0</v>
      </c>
      <c r="JQ82" s="25">
        <f t="shared" si="4"/>
        <v>0</v>
      </c>
      <c r="JR82" s="25">
        <f t="shared" si="4"/>
        <v>0</v>
      </c>
      <c r="JS82" s="25">
        <f t="shared" si="4"/>
        <v>0</v>
      </c>
      <c r="JT82" s="25">
        <f t="shared" si="4"/>
        <v>0</v>
      </c>
      <c r="JU82" s="25">
        <f t="shared" si="4"/>
        <v>0</v>
      </c>
      <c r="JV82" s="25">
        <f t="shared" si="4"/>
        <v>0</v>
      </c>
      <c r="JW82" s="25">
        <f t="shared" si="4"/>
        <v>0</v>
      </c>
      <c r="JX82" s="25">
        <f t="shared" si="4"/>
        <v>0</v>
      </c>
      <c r="JY82" s="25">
        <f t="shared" si="4"/>
        <v>0</v>
      </c>
      <c r="JZ82" s="25">
        <f t="shared" si="4"/>
        <v>0</v>
      </c>
      <c r="KA82" s="25">
        <f t="shared" si="4"/>
        <v>0</v>
      </c>
      <c r="KB82" s="25">
        <f t="shared" si="4"/>
        <v>0</v>
      </c>
      <c r="KC82" s="25">
        <f t="shared" si="4"/>
        <v>0</v>
      </c>
      <c r="KD82" s="25">
        <f t="shared" si="4"/>
        <v>0</v>
      </c>
      <c r="KE82" s="25">
        <f t="shared" si="4"/>
        <v>0</v>
      </c>
      <c r="KF82" s="25">
        <f t="shared" si="4"/>
        <v>0</v>
      </c>
      <c r="KG82" s="25">
        <f t="shared" si="4"/>
        <v>0</v>
      </c>
      <c r="KH82" s="25">
        <f t="shared" si="4"/>
        <v>0</v>
      </c>
      <c r="KI82" s="25">
        <f t="shared" si="4"/>
        <v>0</v>
      </c>
      <c r="KJ82" s="25">
        <f t="shared" si="4"/>
        <v>0</v>
      </c>
      <c r="KK82" s="25">
        <f t="shared" si="4"/>
        <v>0</v>
      </c>
      <c r="KL82" s="25">
        <f t="shared" si="4"/>
        <v>0</v>
      </c>
      <c r="KM82" s="25">
        <f t="shared" si="4"/>
        <v>0</v>
      </c>
      <c r="KN82" s="25">
        <f t="shared" si="4"/>
        <v>0</v>
      </c>
      <c r="KO82" s="25">
        <f t="shared" si="4"/>
        <v>0</v>
      </c>
      <c r="KP82" s="25">
        <f t="shared" si="4"/>
        <v>0</v>
      </c>
      <c r="KQ82" s="25">
        <f t="shared" si="4"/>
        <v>0</v>
      </c>
      <c r="KR82" s="25">
        <f t="shared" si="4"/>
        <v>0</v>
      </c>
      <c r="KS82" s="25">
        <f t="shared" si="4"/>
        <v>0</v>
      </c>
      <c r="KT82" s="25">
        <f t="shared" si="4"/>
        <v>0</v>
      </c>
      <c r="KU82" s="25">
        <f t="shared" si="4"/>
        <v>0</v>
      </c>
      <c r="KV82" s="25">
        <f t="shared" si="4"/>
        <v>0</v>
      </c>
      <c r="KW82" s="25">
        <f t="shared" si="4"/>
        <v>0</v>
      </c>
      <c r="KX82" s="25">
        <f t="shared" si="4"/>
        <v>0</v>
      </c>
      <c r="KY82" s="25">
        <f t="shared" si="4"/>
        <v>0</v>
      </c>
      <c r="KZ82" s="25">
        <f t="shared" si="4"/>
        <v>0</v>
      </c>
      <c r="LA82" s="25">
        <f t="shared" si="4"/>
        <v>0</v>
      </c>
      <c r="LB82" s="25">
        <f t="shared" si="4"/>
        <v>0</v>
      </c>
      <c r="LC82" s="25">
        <f t="shared" si="4"/>
        <v>0</v>
      </c>
      <c r="LD82" s="25">
        <f t="shared" si="4"/>
        <v>0</v>
      </c>
      <c r="LE82" s="25">
        <f t="shared" si="4"/>
        <v>0</v>
      </c>
      <c r="LF82" s="25">
        <f t="shared" si="4"/>
        <v>0</v>
      </c>
      <c r="LG82" s="25">
        <f t="shared" si="4"/>
        <v>0</v>
      </c>
      <c r="LH82" s="25">
        <f t="shared" si="4"/>
        <v>0</v>
      </c>
      <c r="LI82" s="25">
        <f t="shared" si="4"/>
        <v>0</v>
      </c>
      <c r="LJ82" s="25">
        <f t="shared" si="4"/>
        <v>0</v>
      </c>
      <c r="LK82" s="25">
        <f t="shared" si="4"/>
        <v>0</v>
      </c>
      <c r="LL82" s="25">
        <f t="shared" si="4"/>
        <v>0</v>
      </c>
      <c r="LM82" s="25">
        <f t="shared" si="4"/>
        <v>0</v>
      </c>
      <c r="LN82" s="25">
        <f t="shared" si="4"/>
        <v>0</v>
      </c>
      <c r="LO82" s="25">
        <f t="shared" si="4"/>
        <v>0</v>
      </c>
      <c r="LP82" s="25">
        <f t="shared" si="4"/>
        <v>0</v>
      </c>
      <c r="LQ82" s="25">
        <f t="shared" si="4"/>
        <v>0</v>
      </c>
      <c r="LR82" s="25">
        <f t="shared" si="4"/>
        <v>0</v>
      </c>
      <c r="LS82" s="25">
        <f t="shared" ref="LS82:OD82" si="5">+LH82+LJ82+LL82+LN82+LP82</f>
        <v>0</v>
      </c>
      <c r="LT82" s="25">
        <f t="shared" si="5"/>
        <v>0</v>
      </c>
      <c r="LU82" s="25">
        <f t="shared" si="5"/>
        <v>0</v>
      </c>
      <c r="LV82" s="25">
        <f t="shared" si="5"/>
        <v>0</v>
      </c>
      <c r="LW82" s="25">
        <f t="shared" si="5"/>
        <v>0</v>
      </c>
      <c r="LX82" s="25">
        <f t="shared" si="5"/>
        <v>0</v>
      </c>
      <c r="LY82" s="25">
        <f t="shared" si="5"/>
        <v>0</v>
      </c>
      <c r="LZ82" s="25">
        <f t="shared" si="5"/>
        <v>0</v>
      </c>
      <c r="MA82" s="25">
        <f t="shared" si="5"/>
        <v>0</v>
      </c>
      <c r="MB82" s="25">
        <f t="shared" si="5"/>
        <v>0</v>
      </c>
      <c r="MC82" s="25">
        <f t="shared" si="5"/>
        <v>0</v>
      </c>
      <c r="MD82" s="25">
        <f t="shared" si="5"/>
        <v>0</v>
      </c>
      <c r="ME82" s="25">
        <f t="shared" si="5"/>
        <v>0</v>
      </c>
      <c r="MF82" s="25">
        <f t="shared" si="5"/>
        <v>0</v>
      </c>
      <c r="MG82" s="25">
        <f t="shared" si="5"/>
        <v>0</v>
      </c>
      <c r="MH82" s="25">
        <f t="shared" si="5"/>
        <v>0</v>
      </c>
      <c r="MI82" s="25">
        <f t="shared" si="5"/>
        <v>0</v>
      </c>
      <c r="MJ82" s="25">
        <f t="shared" si="5"/>
        <v>0</v>
      </c>
      <c r="MK82" s="25">
        <f t="shared" si="5"/>
        <v>0</v>
      </c>
      <c r="ML82" s="25">
        <f t="shared" si="5"/>
        <v>0</v>
      </c>
      <c r="MM82" s="25">
        <f t="shared" si="5"/>
        <v>0</v>
      </c>
      <c r="MN82" s="25">
        <f t="shared" si="5"/>
        <v>0</v>
      </c>
      <c r="MO82" s="25">
        <f t="shared" si="5"/>
        <v>0</v>
      </c>
      <c r="MP82" s="25">
        <f t="shared" si="5"/>
        <v>0</v>
      </c>
      <c r="MQ82" s="25">
        <f t="shared" si="5"/>
        <v>0</v>
      </c>
      <c r="MR82" s="25">
        <f t="shared" si="5"/>
        <v>0</v>
      </c>
      <c r="MS82" s="25">
        <f t="shared" si="5"/>
        <v>0</v>
      </c>
      <c r="MT82" s="25">
        <f t="shared" si="5"/>
        <v>0</v>
      </c>
      <c r="MU82" s="25">
        <f t="shared" si="5"/>
        <v>0</v>
      </c>
      <c r="MV82" s="25">
        <f t="shared" si="5"/>
        <v>0</v>
      </c>
      <c r="MW82" s="25">
        <f t="shared" si="5"/>
        <v>0</v>
      </c>
      <c r="MX82" s="25">
        <f t="shared" si="5"/>
        <v>0</v>
      </c>
      <c r="MY82" s="25">
        <f t="shared" si="5"/>
        <v>0</v>
      </c>
      <c r="MZ82" s="25">
        <f t="shared" si="5"/>
        <v>0</v>
      </c>
      <c r="NA82" s="25">
        <f t="shared" si="5"/>
        <v>0</v>
      </c>
      <c r="NB82" s="25">
        <f t="shared" si="5"/>
        <v>0</v>
      </c>
      <c r="NC82" s="25">
        <f t="shared" si="5"/>
        <v>0</v>
      </c>
      <c r="ND82" s="25">
        <f t="shared" si="5"/>
        <v>0</v>
      </c>
      <c r="NE82" s="25">
        <f t="shared" si="5"/>
        <v>0</v>
      </c>
      <c r="NF82" s="25">
        <f t="shared" si="5"/>
        <v>0</v>
      </c>
      <c r="NG82" s="25">
        <f t="shared" si="5"/>
        <v>0</v>
      </c>
      <c r="NH82" s="25">
        <f t="shared" si="5"/>
        <v>0</v>
      </c>
      <c r="NI82" s="25">
        <f t="shared" si="5"/>
        <v>0</v>
      </c>
      <c r="NJ82" s="25">
        <f t="shared" si="5"/>
        <v>0</v>
      </c>
      <c r="NK82" s="25">
        <f t="shared" si="5"/>
        <v>0</v>
      </c>
      <c r="NL82" s="25">
        <f t="shared" si="5"/>
        <v>0</v>
      </c>
      <c r="NM82" s="25">
        <f t="shared" si="5"/>
        <v>0</v>
      </c>
      <c r="NN82" s="25">
        <f t="shared" si="5"/>
        <v>0</v>
      </c>
      <c r="NO82" s="25">
        <f t="shared" si="5"/>
        <v>0</v>
      </c>
      <c r="NP82" s="25">
        <f t="shared" si="5"/>
        <v>0</v>
      </c>
      <c r="NQ82" s="25">
        <f t="shared" si="5"/>
        <v>0</v>
      </c>
      <c r="NR82" s="25">
        <f t="shared" si="5"/>
        <v>0</v>
      </c>
      <c r="NS82" s="25">
        <f t="shared" si="5"/>
        <v>0</v>
      </c>
      <c r="NT82" s="25">
        <f t="shared" si="5"/>
        <v>0</v>
      </c>
      <c r="NU82" s="25">
        <f t="shared" si="5"/>
        <v>0</v>
      </c>
      <c r="NV82" s="25">
        <f t="shared" si="5"/>
        <v>0</v>
      </c>
      <c r="NW82" s="25">
        <f t="shared" si="5"/>
        <v>0</v>
      </c>
      <c r="NX82" s="25">
        <f t="shared" si="5"/>
        <v>0</v>
      </c>
      <c r="NY82" s="25">
        <f t="shared" si="5"/>
        <v>0</v>
      </c>
      <c r="NZ82" s="25">
        <f t="shared" si="5"/>
        <v>0</v>
      </c>
      <c r="OA82" s="25">
        <f t="shared" si="5"/>
        <v>0</v>
      </c>
      <c r="OB82" s="25">
        <f t="shared" si="5"/>
        <v>0</v>
      </c>
      <c r="OC82" s="25">
        <f t="shared" si="5"/>
        <v>0</v>
      </c>
      <c r="OD82" s="25">
        <f t="shared" si="5"/>
        <v>0</v>
      </c>
      <c r="OE82" s="25">
        <f t="shared" ref="OE82:QP82" si="6">+NT82+NV82+NX82+NZ82+OB82</f>
        <v>0</v>
      </c>
      <c r="OF82" s="25">
        <f t="shared" si="6"/>
        <v>0</v>
      </c>
      <c r="OG82" s="25">
        <f t="shared" si="6"/>
        <v>0</v>
      </c>
      <c r="OH82" s="25">
        <f t="shared" si="6"/>
        <v>0</v>
      </c>
      <c r="OI82" s="25">
        <f t="shared" si="6"/>
        <v>0</v>
      </c>
      <c r="OJ82" s="25">
        <f t="shared" si="6"/>
        <v>0</v>
      </c>
      <c r="OK82" s="25">
        <f t="shared" si="6"/>
        <v>0</v>
      </c>
      <c r="OL82" s="25">
        <f t="shared" si="6"/>
        <v>0</v>
      </c>
      <c r="OM82" s="25">
        <f t="shared" si="6"/>
        <v>0</v>
      </c>
      <c r="ON82" s="25">
        <f t="shared" si="6"/>
        <v>0</v>
      </c>
      <c r="OO82" s="25">
        <f t="shared" si="6"/>
        <v>0</v>
      </c>
      <c r="OP82" s="25">
        <f t="shared" si="6"/>
        <v>0</v>
      </c>
      <c r="OQ82" s="25">
        <f t="shared" si="6"/>
        <v>0</v>
      </c>
      <c r="OR82" s="25">
        <f t="shared" si="6"/>
        <v>0</v>
      </c>
      <c r="OS82" s="25">
        <f t="shared" si="6"/>
        <v>0</v>
      </c>
      <c r="OT82" s="25">
        <f t="shared" si="6"/>
        <v>0</v>
      </c>
      <c r="OU82" s="25">
        <f t="shared" si="6"/>
        <v>0</v>
      </c>
      <c r="OV82" s="25">
        <f t="shared" si="6"/>
        <v>0</v>
      </c>
      <c r="OW82" s="25">
        <f t="shared" si="6"/>
        <v>0</v>
      </c>
      <c r="OX82" s="25">
        <f t="shared" si="6"/>
        <v>0</v>
      </c>
      <c r="OY82" s="25">
        <f t="shared" si="6"/>
        <v>0</v>
      </c>
      <c r="OZ82" s="25">
        <f t="shared" si="6"/>
        <v>0</v>
      </c>
      <c r="PA82" s="25">
        <f t="shared" si="6"/>
        <v>0</v>
      </c>
      <c r="PB82" s="25">
        <f t="shared" si="6"/>
        <v>0</v>
      </c>
      <c r="PC82" s="25">
        <f t="shared" si="6"/>
        <v>0</v>
      </c>
      <c r="PD82" s="25">
        <f t="shared" si="6"/>
        <v>0</v>
      </c>
      <c r="PE82" s="25">
        <f t="shared" si="6"/>
        <v>0</v>
      </c>
      <c r="PF82" s="25">
        <f t="shared" si="6"/>
        <v>0</v>
      </c>
      <c r="PG82" s="25">
        <f t="shared" si="6"/>
        <v>0</v>
      </c>
      <c r="PH82" s="25">
        <f t="shared" si="6"/>
        <v>0</v>
      </c>
      <c r="PI82" s="25">
        <f t="shared" si="6"/>
        <v>0</v>
      </c>
      <c r="PJ82" s="25">
        <f t="shared" si="6"/>
        <v>0</v>
      </c>
      <c r="PK82" s="25">
        <f t="shared" si="6"/>
        <v>0</v>
      </c>
      <c r="PL82" s="25">
        <f t="shared" si="6"/>
        <v>0</v>
      </c>
      <c r="PM82" s="25">
        <f t="shared" si="6"/>
        <v>0</v>
      </c>
      <c r="PN82" s="25">
        <f t="shared" si="6"/>
        <v>0</v>
      </c>
      <c r="PO82" s="25">
        <f t="shared" si="6"/>
        <v>0</v>
      </c>
      <c r="PP82" s="25">
        <f t="shared" si="6"/>
        <v>0</v>
      </c>
      <c r="PQ82" s="25">
        <f t="shared" si="6"/>
        <v>0</v>
      </c>
      <c r="PR82" s="25">
        <f t="shared" si="6"/>
        <v>0</v>
      </c>
      <c r="PS82" s="25">
        <f t="shared" si="6"/>
        <v>0</v>
      </c>
      <c r="PT82" s="25">
        <f t="shared" si="6"/>
        <v>0</v>
      </c>
      <c r="PU82" s="25">
        <f t="shared" si="6"/>
        <v>0</v>
      </c>
      <c r="PV82" s="25">
        <f t="shared" si="6"/>
        <v>0</v>
      </c>
      <c r="PW82" s="25">
        <f t="shared" si="6"/>
        <v>0</v>
      </c>
      <c r="PX82" s="25">
        <f t="shared" si="6"/>
        <v>0</v>
      </c>
      <c r="PY82" s="25">
        <f t="shared" si="6"/>
        <v>0</v>
      </c>
      <c r="PZ82" s="25">
        <f t="shared" si="6"/>
        <v>0</v>
      </c>
      <c r="QA82" s="25">
        <f t="shared" si="6"/>
        <v>0</v>
      </c>
      <c r="QB82" s="25">
        <f t="shared" si="6"/>
        <v>0</v>
      </c>
      <c r="QC82" s="25">
        <f t="shared" si="6"/>
        <v>0</v>
      </c>
      <c r="QD82" s="25">
        <f t="shared" si="6"/>
        <v>0</v>
      </c>
      <c r="QE82" s="25">
        <f t="shared" si="6"/>
        <v>0</v>
      </c>
      <c r="QF82" s="25">
        <f t="shared" si="6"/>
        <v>0</v>
      </c>
      <c r="QG82" s="25">
        <f t="shared" si="6"/>
        <v>0</v>
      </c>
      <c r="QH82" s="25">
        <f t="shared" si="6"/>
        <v>0</v>
      </c>
      <c r="QI82" s="25">
        <f t="shared" si="6"/>
        <v>0</v>
      </c>
      <c r="QJ82" s="25">
        <f t="shared" si="6"/>
        <v>0</v>
      </c>
      <c r="QK82" s="25">
        <f t="shared" si="6"/>
        <v>0</v>
      </c>
      <c r="QL82" s="25">
        <f t="shared" si="6"/>
        <v>0</v>
      </c>
      <c r="QM82" s="25">
        <f t="shared" si="6"/>
        <v>0</v>
      </c>
      <c r="QN82" s="25">
        <f t="shared" si="6"/>
        <v>0</v>
      </c>
      <c r="QO82" s="25">
        <f t="shared" si="6"/>
        <v>0</v>
      </c>
      <c r="QP82" s="25">
        <f t="shared" si="6"/>
        <v>0</v>
      </c>
      <c r="QQ82" s="25">
        <f t="shared" ref="QQ82:TB82" si="7">+QF82+QH82+QJ82+QL82+QN82</f>
        <v>0</v>
      </c>
      <c r="QR82" s="25">
        <f t="shared" si="7"/>
        <v>0</v>
      </c>
      <c r="QS82" s="25">
        <f t="shared" si="7"/>
        <v>0</v>
      </c>
      <c r="QT82" s="25">
        <f t="shared" si="7"/>
        <v>0</v>
      </c>
      <c r="QU82" s="25">
        <f t="shared" si="7"/>
        <v>0</v>
      </c>
      <c r="QV82" s="25">
        <f t="shared" si="7"/>
        <v>0</v>
      </c>
      <c r="QW82" s="25">
        <f t="shared" si="7"/>
        <v>0</v>
      </c>
      <c r="QX82" s="25">
        <f t="shared" si="7"/>
        <v>0</v>
      </c>
      <c r="QY82" s="25">
        <f t="shared" si="7"/>
        <v>0</v>
      </c>
      <c r="QZ82" s="25">
        <f t="shared" si="7"/>
        <v>0</v>
      </c>
      <c r="RA82" s="25">
        <f t="shared" si="7"/>
        <v>0</v>
      </c>
      <c r="RB82" s="25">
        <f t="shared" si="7"/>
        <v>0</v>
      </c>
      <c r="RC82" s="25">
        <f t="shared" si="7"/>
        <v>0</v>
      </c>
      <c r="RD82" s="25">
        <f t="shared" si="7"/>
        <v>0</v>
      </c>
      <c r="RE82" s="25">
        <f t="shared" si="7"/>
        <v>0</v>
      </c>
      <c r="RF82" s="25">
        <f t="shared" si="7"/>
        <v>0</v>
      </c>
      <c r="RG82" s="25">
        <f t="shared" si="7"/>
        <v>0</v>
      </c>
      <c r="RH82" s="25">
        <f t="shared" si="7"/>
        <v>0</v>
      </c>
      <c r="RI82" s="25">
        <f t="shared" si="7"/>
        <v>0</v>
      </c>
      <c r="RJ82" s="25">
        <f t="shared" si="7"/>
        <v>0</v>
      </c>
      <c r="RK82" s="25">
        <f t="shared" si="7"/>
        <v>0</v>
      </c>
      <c r="RL82" s="25">
        <f t="shared" si="7"/>
        <v>0</v>
      </c>
      <c r="RM82" s="25">
        <f t="shared" si="7"/>
        <v>0</v>
      </c>
      <c r="RN82" s="25">
        <f t="shared" si="7"/>
        <v>0</v>
      </c>
      <c r="RO82" s="25">
        <f t="shared" si="7"/>
        <v>0</v>
      </c>
      <c r="RP82" s="25">
        <f t="shared" si="7"/>
        <v>0</v>
      </c>
      <c r="RQ82" s="25">
        <f t="shared" si="7"/>
        <v>0</v>
      </c>
      <c r="RR82" s="25">
        <f t="shared" si="7"/>
        <v>0</v>
      </c>
      <c r="RS82" s="25">
        <f t="shared" si="7"/>
        <v>0</v>
      </c>
      <c r="RT82" s="25">
        <f t="shared" si="7"/>
        <v>0</v>
      </c>
      <c r="RU82" s="25">
        <f t="shared" si="7"/>
        <v>0</v>
      </c>
      <c r="RV82" s="25">
        <f t="shared" si="7"/>
        <v>0</v>
      </c>
      <c r="RW82" s="25">
        <f t="shared" si="7"/>
        <v>0</v>
      </c>
      <c r="RX82" s="25">
        <f t="shared" si="7"/>
        <v>0</v>
      </c>
      <c r="RY82" s="25">
        <f t="shared" si="7"/>
        <v>0</v>
      </c>
      <c r="RZ82" s="25">
        <f t="shared" si="7"/>
        <v>0</v>
      </c>
      <c r="SA82" s="25">
        <f t="shared" si="7"/>
        <v>0</v>
      </c>
      <c r="SB82" s="25">
        <f t="shared" si="7"/>
        <v>0</v>
      </c>
      <c r="SC82" s="25">
        <f t="shared" si="7"/>
        <v>0</v>
      </c>
      <c r="SD82" s="25">
        <f t="shared" si="7"/>
        <v>0</v>
      </c>
      <c r="SE82" s="25">
        <f t="shared" si="7"/>
        <v>0</v>
      </c>
      <c r="SF82" s="25">
        <f t="shared" si="7"/>
        <v>0</v>
      </c>
      <c r="SG82" s="25">
        <f t="shared" si="7"/>
        <v>0</v>
      </c>
      <c r="SH82" s="25">
        <f t="shared" si="7"/>
        <v>0</v>
      </c>
      <c r="SI82" s="25">
        <f t="shared" si="7"/>
        <v>0</v>
      </c>
      <c r="SJ82" s="25">
        <f t="shared" si="7"/>
        <v>0</v>
      </c>
      <c r="SK82" s="25">
        <f t="shared" si="7"/>
        <v>0</v>
      </c>
      <c r="SL82" s="25">
        <f t="shared" si="7"/>
        <v>0</v>
      </c>
      <c r="SM82" s="25">
        <f t="shared" si="7"/>
        <v>0</v>
      </c>
      <c r="SN82" s="25">
        <f t="shared" si="7"/>
        <v>0</v>
      </c>
      <c r="SO82" s="25">
        <f t="shared" si="7"/>
        <v>0</v>
      </c>
      <c r="SP82" s="25">
        <f t="shared" si="7"/>
        <v>0</v>
      </c>
      <c r="SQ82" s="25">
        <f t="shared" si="7"/>
        <v>0</v>
      </c>
      <c r="SR82" s="25">
        <f t="shared" si="7"/>
        <v>0</v>
      </c>
      <c r="SS82" s="25">
        <f t="shared" si="7"/>
        <v>0</v>
      </c>
      <c r="ST82" s="25">
        <f t="shared" si="7"/>
        <v>0</v>
      </c>
      <c r="SU82" s="25">
        <f t="shared" si="7"/>
        <v>0</v>
      </c>
      <c r="SV82" s="25">
        <f t="shared" si="7"/>
        <v>0</v>
      </c>
      <c r="SW82" s="25">
        <f t="shared" si="7"/>
        <v>0</v>
      </c>
      <c r="SX82" s="25">
        <f t="shared" si="7"/>
        <v>0</v>
      </c>
      <c r="SY82" s="25">
        <f t="shared" si="7"/>
        <v>0</v>
      </c>
      <c r="SZ82" s="25">
        <f t="shared" si="7"/>
        <v>0</v>
      </c>
      <c r="TA82" s="25">
        <f t="shared" si="7"/>
        <v>0</v>
      </c>
      <c r="TB82" s="25">
        <f t="shared" si="7"/>
        <v>0</v>
      </c>
      <c r="TC82" s="25">
        <f t="shared" ref="TC82:VN82" si="8">+SR82+ST82+SV82+SX82+SZ82</f>
        <v>0</v>
      </c>
      <c r="TD82" s="25">
        <f t="shared" si="8"/>
        <v>0</v>
      </c>
      <c r="TE82" s="25">
        <f t="shared" si="8"/>
        <v>0</v>
      </c>
      <c r="TF82" s="25">
        <f t="shared" si="8"/>
        <v>0</v>
      </c>
      <c r="TG82" s="25">
        <f t="shared" si="8"/>
        <v>0</v>
      </c>
      <c r="TH82" s="25">
        <f t="shared" si="8"/>
        <v>0</v>
      </c>
      <c r="TI82" s="25">
        <f t="shared" si="8"/>
        <v>0</v>
      </c>
      <c r="TJ82" s="25">
        <f t="shared" si="8"/>
        <v>0</v>
      </c>
      <c r="TK82" s="25">
        <f t="shared" si="8"/>
        <v>0</v>
      </c>
      <c r="TL82" s="25">
        <f t="shared" si="8"/>
        <v>0</v>
      </c>
      <c r="TM82" s="25">
        <f t="shared" si="8"/>
        <v>0</v>
      </c>
      <c r="TN82" s="25">
        <f t="shared" si="8"/>
        <v>0</v>
      </c>
      <c r="TO82" s="25">
        <f t="shared" si="8"/>
        <v>0</v>
      </c>
      <c r="TP82" s="25">
        <f t="shared" si="8"/>
        <v>0</v>
      </c>
      <c r="TQ82" s="25">
        <f t="shared" si="8"/>
        <v>0</v>
      </c>
      <c r="TR82" s="25">
        <f t="shared" si="8"/>
        <v>0</v>
      </c>
      <c r="TS82" s="25">
        <f t="shared" si="8"/>
        <v>0</v>
      </c>
      <c r="TT82" s="25">
        <f t="shared" si="8"/>
        <v>0</v>
      </c>
      <c r="TU82" s="25">
        <f t="shared" si="8"/>
        <v>0</v>
      </c>
      <c r="TV82" s="25">
        <f t="shared" si="8"/>
        <v>0</v>
      </c>
      <c r="TW82" s="25">
        <f t="shared" si="8"/>
        <v>0</v>
      </c>
      <c r="TX82" s="25">
        <f t="shared" si="8"/>
        <v>0</v>
      </c>
      <c r="TY82" s="25">
        <f t="shared" si="8"/>
        <v>0</v>
      </c>
      <c r="TZ82" s="25">
        <f t="shared" si="8"/>
        <v>0</v>
      </c>
      <c r="UA82" s="25">
        <f t="shared" si="8"/>
        <v>0</v>
      </c>
      <c r="UB82" s="25">
        <f t="shared" si="8"/>
        <v>0</v>
      </c>
      <c r="UC82" s="25">
        <f t="shared" si="8"/>
        <v>0</v>
      </c>
      <c r="UD82" s="25">
        <f t="shared" si="8"/>
        <v>0</v>
      </c>
      <c r="UE82" s="25">
        <f t="shared" si="8"/>
        <v>0</v>
      </c>
      <c r="UF82" s="25">
        <f t="shared" si="8"/>
        <v>0</v>
      </c>
      <c r="UG82" s="25">
        <f t="shared" si="8"/>
        <v>0</v>
      </c>
      <c r="UH82" s="25">
        <f t="shared" si="8"/>
        <v>0</v>
      </c>
      <c r="UI82" s="25">
        <f t="shared" si="8"/>
        <v>0</v>
      </c>
      <c r="UJ82" s="25">
        <f t="shared" si="8"/>
        <v>0</v>
      </c>
      <c r="UK82" s="25">
        <f t="shared" si="8"/>
        <v>0</v>
      </c>
      <c r="UL82" s="25">
        <f t="shared" si="8"/>
        <v>0</v>
      </c>
      <c r="UM82" s="25">
        <f t="shared" si="8"/>
        <v>0</v>
      </c>
      <c r="UN82" s="25">
        <f t="shared" si="8"/>
        <v>0</v>
      </c>
      <c r="UO82" s="25">
        <f t="shared" si="8"/>
        <v>0</v>
      </c>
      <c r="UP82" s="25">
        <f t="shared" si="8"/>
        <v>0</v>
      </c>
      <c r="UQ82" s="25">
        <f t="shared" si="8"/>
        <v>0</v>
      </c>
      <c r="UR82" s="25">
        <f t="shared" si="8"/>
        <v>0</v>
      </c>
      <c r="US82" s="25">
        <f t="shared" si="8"/>
        <v>0</v>
      </c>
      <c r="UT82" s="25">
        <f t="shared" si="8"/>
        <v>0</v>
      </c>
      <c r="UU82" s="25">
        <f t="shared" si="8"/>
        <v>0</v>
      </c>
      <c r="UV82" s="25">
        <f t="shared" si="8"/>
        <v>0</v>
      </c>
      <c r="UW82" s="25">
        <f t="shared" si="8"/>
        <v>0</v>
      </c>
      <c r="UX82" s="25">
        <f t="shared" si="8"/>
        <v>0</v>
      </c>
      <c r="UY82" s="25">
        <f t="shared" si="8"/>
        <v>0</v>
      </c>
      <c r="UZ82" s="25">
        <f t="shared" si="8"/>
        <v>0</v>
      </c>
      <c r="VA82" s="25">
        <f t="shared" si="8"/>
        <v>0</v>
      </c>
      <c r="VB82" s="25">
        <f t="shared" si="8"/>
        <v>0</v>
      </c>
      <c r="VC82" s="25">
        <f t="shared" si="8"/>
        <v>0</v>
      </c>
      <c r="VD82" s="25">
        <f t="shared" si="8"/>
        <v>0</v>
      </c>
      <c r="VE82" s="25">
        <f t="shared" si="8"/>
        <v>0</v>
      </c>
      <c r="VF82" s="25">
        <f t="shared" si="8"/>
        <v>0</v>
      </c>
      <c r="VG82" s="25">
        <f t="shared" si="8"/>
        <v>0</v>
      </c>
      <c r="VH82" s="25">
        <f t="shared" si="8"/>
        <v>0</v>
      </c>
      <c r="VI82" s="25">
        <f t="shared" si="8"/>
        <v>0</v>
      </c>
      <c r="VJ82" s="25">
        <f t="shared" si="8"/>
        <v>0</v>
      </c>
      <c r="VK82" s="25">
        <f t="shared" si="8"/>
        <v>0</v>
      </c>
      <c r="VL82" s="25">
        <f t="shared" si="8"/>
        <v>0</v>
      </c>
      <c r="VM82" s="25">
        <f t="shared" si="8"/>
        <v>0</v>
      </c>
      <c r="VN82" s="25">
        <f t="shared" si="8"/>
        <v>0</v>
      </c>
      <c r="VO82" s="25">
        <f t="shared" ref="VO82:XZ82" si="9">+VD82+VF82+VH82+VJ82+VL82</f>
        <v>0</v>
      </c>
      <c r="VP82" s="25">
        <f t="shared" si="9"/>
        <v>0</v>
      </c>
      <c r="VQ82" s="25">
        <f t="shared" si="9"/>
        <v>0</v>
      </c>
      <c r="VR82" s="25">
        <f t="shared" si="9"/>
        <v>0</v>
      </c>
      <c r="VS82" s="25">
        <f t="shared" si="9"/>
        <v>0</v>
      </c>
      <c r="VT82" s="25">
        <f t="shared" si="9"/>
        <v>0</v>
      </c>
      <c r="VU82" s="25">
        <f t="shared" si="9"/>
        <v>0</v>
      </c>
      <c r="VV82" s="25">
        <f t="shared" si="9"/>
        <v>0</v>
      </c>
      <c r="VW82" s="25">
        <f t="shared" si="9"/>
        <v>0</v>
      </c>
      <c r="VX82" s="25">
        <f t="shared" si="9"/>
        <v>0</v>
      </c>
      <c r="VY82" s="25">
        <f t="shared" si="9"/>
        <v>0</v>
      </c>
      <c r="VZ82" s="25">
        <f t="shared" si="9"/>
        <v>0</v>
      </c>
      <c r="WA82" s="25">
        <f t="shared" si="9"/>
        <v>0</v>
      </c>
      <c r="WB82" s="25">
        <f t="shared" si="9"/>
        <v>0</v>
      </c>
      <c r="WC82" s="25">
        <f t="shared" si="9"/>
        <v>0</v>
      </c>
      <c r="WD82" s="25">
        <f t="shared" si="9"/>
        <v>0</v>
      </c>
      <c r="WE82" s="25">
        <f t="shared" si="9"/>
        <v>0</v>
      </c>
      <c r="WF82" s="25">
        <f t="shared" si="9"/>
        <v>0</v>
      </c>
      <c r="WG82" s="25">
        <f t="shared" si="9"/>
        <v>0</v>
      </c>
      <c r="WH82" s="25">
        <f t="shared" si="9"/>
        <v>0</v>
      </c>
      <c r="WI82" s="25">
        <f t="shared" si="9"/>
        <v>0</v>
      </c>
      <c r="WJ82" s="25">
        <f t="shared" si="9"/>
        <v>0</v>
      </c>
      <c r="WK82" s="25">
        <f t="shared" si="9"/>
        <v>0</v>
      </c>
      <c r="WL82" s="25">
        <f t="shared" si="9"/>
        <v>0</v>
      </c>
      <c r="WM82" s="25">
        <f t="shared" si="9"/>
        <v>0</v>
      </c>
      <c r="WN82" s="25">
        <f t="shared" si="9"/>
        <v>0</v>
      </c>
      <c r="WO82" s="25">
        <f t="shared" si="9"/>
        <v>0</v>
      </c>
      <c r="WP82" s="25">
        <f t="shared" si="9"/>
        <v>0</v>
      </c>
      <c r="WQ82" s="25">
        <f t="shared" si="9"/>
        <v>0</v>
      </c>
      <c r="WR82" s="25">
        <f t="shared" si="9"/>
        <v>0</v>
      </c>
      <c r="WS82" s="25">
        <f t="shared" si="9"/>
        <v>0</v>
      </c>
      <c r="WT82" s="25">
        <f t="shared" si="9"/>
        <v>0</v>
      </c>
      <c r="WU82" s="25">
        <f t="shared" si="9"/>
        <v>0</v>
      </c>
      <c r="WV82" s="25">
        <f t="shared" si="9"/>
        <v>0</v>
      </c>
      <c r="WW82" s="25">
        <f t="shared" si="9"/>
        <v>0</v>
      </c>
      <c r="WX82" s="25">
        <f t="shared" si="9"/>
        <v>0</v>
      </c>
      <c r="WY82" s="25">
        <f t="shared" si="9"/>
        <v>0</v>
      </c>
      <c r="WZ82" s="25">
        <f t="shared" si="9"/>
        <v>0</v>
      </c>
      <c r="XA82" s="25">
        <f t="shared" si="9"/>
        <v>0</v>
      </c>
      <c r="XB82" s="25">
        <f t="shared" si="9"/>
        <v>0</v>
      </c>
      <c r="XC82" s="25">
        <f t="shared" si="9"/>
        <v>0</v>
      </c>
      <c r="XD82" s="25">
        <f t="shared" si="9"/>
        <v>0</v>
      </c>
      <c r="XE82" s="25">
        <f t="shared" si="9"/>
        <v>0</v>
      </c>
      <c r="XF82" s="25">
        <f t="shared" si="9"/>
        <v>0</v>
      </c>
      <c r="XG82" s="25">
        <f t="shared" si="9"/>
        <v>0</v>
      </c>
      <c r="XH82" s="25">
        <f t="shared" si="9"/>
        <v>0</v>
      </c>
      <c r="XI82" s="25">
        <f t="shared" si="9"/>
        <v>0</v>
      </c>
      <c r="XJ82" s="25">
        <f t="shared" si="9"/>
        <v>0</v>
      </c>
      <c r="XK82" s="25">
        <f t="shared" si="9"/>
        <v>0</v>
      </c>
      <c r="XL82" s="25">
        <f t="shared" si="9"/>
        <v>0</v>
      </c>
      <c r="XM82" s="25">
        <f t="shared" si="9"/>
        <v>0</v>
      </c>
      <c r="XN82" s="25">
        <f t="shared" si="9"/>
        <v>0</v>
      </c>
      <c r="XO82" s="25">
        <f t="shared" si="9"/>
        <v>0</v>
      </c>
      <c r="XP82" s="25">
        <f t="shared" si="9"/>
        <v>0</v>
      </c>
      <c r="XQ82" s="25">
        <f t="shared" si="9"/>
        <v>0</v>
      </c>
      <c r="XR82" s="25">
        <f t="shared" si="9"/>
        <v>0</v>
      </c>
      <c r="XS82" s="25">
        <f t="shared" si="9"/>
        <v>0</v>
      </c>
      <c r="XT82" s="25">
        <f t="shared" si="9"/>
        <v>0</v>
      </c>
      <c r="XU82" s="25">
        <f t="shared" si="9"/>
        <v>0</v>
      </c>
      <c r="XV82" s="25">
        <f t="shared" si="9"/>
        <v>0</v>
      </c>
      <c r="XW82" s="25">
        <f t="shared" si="9"/>
        <v>0</v>
      </c>
      <c r="XX82" s="25">
        <f t="shared" si="9"/>
        <v>0</v>
      </c>
      <c r="XY82" s="25">
        <f t="shared" si="9"/>
        <v>0</v>
      </c>
      <c r="XZ82" s="25">
        <f t="shared" si="9"/>
        <v>0</v>
      </c>
      <c r="YA82" s="25">
        <f t="shared" ref="YA82:AAL82" si="10">+XP82+XR82+XT82+XV82+XX82</f>
        <v>0</v>
      </c>
      <c r="YB82" s="25">
        <f t="shared" si="10"/>
        <v>0</v>
      </c>
      <c r="YC82" s="25">
        <f t="shared" si="10"/>
        <v>0</v>
      </c>
      <c r="YD82" s="25">
        <f t="shared" si="10"/>
        <v>0</v>
      </c>
      <c r="YE82" s="25">
        <f t="shared" si="10"/>
        <v>0</v>
      </c>
      <c r="YF82" s="25">
        <f t="shared" si="10"/>
        <v>0</v>
      </c>
      <c r="YG82" s="25">
        <f t="shared" si="10"/>
        <v>0</v>
      </c>
      <c r="YH82" s="25">
        <f t="shared" si="10"/>
        <v>0</v>
      </c>
      <c r="YI82" s="25">
        <f t="shared" si="10"/>
        <v>0</v>
      </c>
      <c r="YJ82" s="25">
        <f t="shared" si="10"/>
        <v>0</v>
      </c>
      <c r="YK82" s="25">
        <f t="shared" si="10"/>
        <v>0</v>
      </c>
      <c r="YL82" s="25">
        <f t="shared" si="10"/>
        <v>0</v>
      </c>
      <c r="YM82" s="25">
        <f t="shared" si="10"/>
        <v>0</v>
      </c>
      <c r="YN82" s="25">
        <f t="shared" si="10"/>
        <v>0</v>
      </c>
      <c r="YO82" s="25">
        <f t="shared" si="10"/>
        <v>0</v>
      </c>
      <c r="YP82" s="25">
        <f t="shared" si="10"/>
        <v>0</v>
      </c>
      <c r="YQ82" s="25">
        <f t="shared" si="10"/>
        <v>0</v>
      </c>
      <c r="YR82" s="25">
        <f t="shared" si="10"/>
        <v>0</v>
      </c>
      <c r="YS82" s="25">
        <f t="shared" si="10"/>
        <v>0</v>
      </c>
      <c r="YT82" s="25">
        <f t="shared" si="10"/>
        <v>0</v>
      </c>
      <c r="YU82" s="25">
        <f t="shared" si="10"/>
        <v>0</v>
      </c>
      <c r="YV82" s="25">
        <f t="shared" si="10"/>
        <v>0</v>
      </c>
      <c r="YW82" s="25">
        <f t="shared" si="10"/>
        <v>0</v>
      </c>
      <c r="YX82" s="25">
        <f t="shared" si="10"/>
        <v>0</v>
      </c>
      <c r="YY82" s="25">
        <f t="shared" si="10"/>
        <v>0</v>
      </c>
      <c r="YZ82" s="25">
        <f t="shared" si="10"/>
        <v>0</v>
      </c>
      <c r="ZA82" s="25">
        <f t="shared" si="10"/>
        <v>0</v>
      </c>
      <c r="ZB82" s="25">
        <f t="shared" si="10"/>
        <v>0</v>
      </c>
      <c r="ZC82" s="25">
        <f t="shared" si="10"/>
        <v>0</v>
      </c>
      <c r="ZD82" s="25">
        <f t="shared" si="10"/>
        <v>0</v>
      </c>
      <c r="ZE82" s="25">
        <f t="shared" si="10"/>
        <v>0</v>
      </c>
      <c r="ZF82" s="25">
        <f t="shared" si="10"/>
        <v>0</v>
      </c>
      <c r="ZG82" s="25">
        <f t="shared" si="10"/>
        <v>0</v>
      </c>
      <c r="ZH82" s="25">
        <f t="shared" si="10"/>
        <v>0</v>
      </c>
      <c r="ZI82" s="25">
        <f t="shared" si="10"/>
        <v>0</v>
      </c>
      <c r="ZJ82" s="25">
        <f t="shared" si="10"/>
        <v>0</v>
      </c>
      <c r="ZK82" s="25">
        <f t="shared" si="10"/>
        <v>0</v>
      </c>
      <c r="ZL82" s="25">
        <f t="shared" si="10"/>
        <v>0</v>
      </c>
      <c r="ZM82" s="25">
        <f t="shared" si="10"/>
        <v>0</v>
      </c>
      <c r="ZN82" s="25">
        <f t="shared" si="10"/>
        <v>0</v>
      </c>
      <c r="ZO82" s="25">
        <f t="shared" si="10"/>
        <v>0</v>
      </c>
      <c r="ZP82" s="25">
        <f t="shared" si="10"/>
        <v>0</v>
      </c>
      <c r="ZQ82" s="25">
        <f t="shared" si="10"/>
        <v>0</v>
      </c>
      <c r="ZR82" s="25">
        <f t="shared" si="10"/>
        <v>0</v>
      </c>
      <c r="ZS82" s="25">
        <f t="shared" si="10"/>
        <v>0</v>
      </c>
      <c r="ZT82" s="25">
        <f t="shared" si="10"/>
        <v>0</v>
      </c>
      <c r="ZU82" s="25">
        <f t="shared" si="10"/>
        <v>0</v>
      </c>
      <c r="ZV82" s="25">
        <f t="shared" si="10"/>
        <v>0</v>
      </c>
      <c r="ZW82" s="25">
        <f t="shared" si="10"/>
        <v>0</v>
      </c>
      <c r="ZX82" s="25">
        <f t="shared" si="10"/>
        <v>0</v>
      </c>
      <c r="ZY82" s="25">
        <f t="shared" si="10"/>
        <v>0</v>
      </c>
      <c r="ZZ82" s="25">
        <f t="shared" si="10"/>
        <v>0</v>
      </c>
      <c r="AAA82" s="25">
        <f t="shared" si="10"/>
        <v>0</v>
      </c>
      <c r="AAB82" s="25">
        <f t="shared" si="10"/>
        <v>0</v>
      </c>
      <c r="AAC82" s="25">
        <f t="shared" si="10"/>
        <v>0</v>
      </c>
      <c r="AAD82" s="25">
        <f t="shared" si="10"/>
        <v>0</v>
      </c>
      <c r="AAE82" s="25">
        <f t="shared" si="10"/>
        <v>0</v>
      </c>
      <c r="AAF82" s="25">
        <f t="shared" si="10"/>
        <v>0</v>
      </c>
      <c r="AAG82" s="25">
        <f t="shared" si="10"/>
        <v>0</v>
      </c>
      <c r="AAH82" s="25">
        <f t="shared" si="10"/>
        <v>0</v>
      </c>
      <c r="AAI82" s="25">
        <f t="shared" si="10"/>
        <v>0</v>
      </c>
      <c r="AAJ82" s="25">
        <f t="shared" si="10"/>
        <v>0</v>
      </c>
      <c r="AAK82" s="25">
        <f t="shared" si="10"/>
        <v>0</v>
      </c>
      <c r="AAL82" s="25">
        <f t="shared" si="10"/>
        <v>0</v>
      </c>
      <c r="AAM82" s="25">
        <f t="shared" ref="AAM82:ACX82" si="11">+AAB82+AAD82+AAF82+AAH82+AAJ82</f>
        <v>0</v>
      </c>
      <c r="AAN82" s="25">
        <f t="shared" si="11"/>
        <v>0</v>
      </c>
      <c r="AAO82" s="25">
        <f t="shared" si="11"/>
        <v>0</v>
      </c>
      <c r="AAP82" s="25">
        <f t="shared" si="11"/>
        <v>0</v>
      </c>
      <c r="AAQ82" s="25">
        <f t="shared" si="11"/>
        <v>0</v>
      </c>
      <c r="AAR82" s="25">
        <f t="shared" si="11"/>
        <v>0</v>
      </c>
      <c r="AAS82" s="25">
        <f t="shared" si="11"/>
        <v>0</v>
      </c>
      <c r="AAT82" s="25">
        <f t="shared" si="11"/>
        <v>0</v>
      </c>
      <c r="AAU82" s="25">
        <f t="shared" si="11"/>
        <v>0</v>
      </c>
      <c r="AAV82" s="25">
        <f t="shared" si="11"/>
        <v>0</v>
      </c>
      <c r="AAW82" s="25">
        <f t="shared" si="11"/>
        <v>0</v>
      </c>
      <c r="AAX82" s="25">
        <f t="shared" si="11"/>
        <v>0</v>
      </c>
      <c r="AAY82" s="25">
        <f t="shared" si="11"/>
        <v>0</v>
      </c>
      <c r="AAZ82" s="25">
        <f t="shared" si="11"/>
        <v>0</v>
      </c>
      <c r="ABA82" s="25">
        <f t="shared" si="11"/>
        <v>0</v>
      </c>
      <c r="ABB82" s="25">
        <f t="shared" si="11"/>
        <v>0</v>
      </c>
      <c r="ABC82" s="25">
        <f t="shared" si="11"/>
        <v>0</v>
      </c>
      <c r="ABD82" s="25">
        <f t="shared" si="11"/>
        <v>0</v>
      </c>
      <c r="ABE82" s="25">
        <f t="shared" si="11"/>
        <v>0</v>
      </c>
      <c r="ABF82" s="25">
        <f t="shared" si="11"/>
        <v>0</v>
      </c>
      <c r="ABG82" s="25">
        <f t="shared" si="11"/>
        <v>0</v>
      </c>
      <c r="ABH82" s="25">
        <f t="shared" si="11"/>
        <v>0</v>
      </c>
      <c r="ABI82" s="25">
        <f t="shared" si="11"/>
        <v>0</v>
      </c>
      <c r="ABJ82" s="25">
        <f t="shared" si="11"/>
        <v>0</v>
      </c>
      <c r="ABK82" s="25">
        <f t="shared" si="11"/>
        <v>0</v>
      </c>
      <c r="ABL82" s="25">
        <f t="shared" si="11"/>
        <v>0</v>
      </c>
      <c r="ABM82" s="25">
        <f t="shared" si="11"/>
        <v>0</v>
      </c>
      <c r="ABN82" s="25">
        <f t="shared" si="11"/>
        <v>0</v>
      </c>
      <c r="ABO82" s="25">
        <f t="shared" si="11"/>
        <v>0</v>
      </c>
      <c r="ABP82" s="25">
        <f t="shared" si="11"/>
        <v>0</v>
      </c>
      <c r="ABQ82" s="25">
        <f t="shared" si="11"/>
        <v>0</v>
      </c>
      <c r="ABR82" s="25">
        <f t="shared" si="11"/>
        <v>0</v>
      </c>
      <c r="ABS82" s="25">
        <f t="shared" si="11"/>
        <v>0</v>
      </c>
      <c r="ABT82" s="25">
        <f t="shared" si="11"/>
        <v>0</v>
      </c>
      <c r="ABU82" s="25">
        <f t="shared" si="11"/>
        <v>0</v>
      </c>
      <c r="ABV82" s="25">
        <f t="shared" si="11"/>
        <v>0</v>
      </c>
      <c r="ABW82" s="25">
        <f t="shared" si="11"/>
        <v>0</v>
      </c>
      <c r="ABX82" s="25">
        <f t="shared" si="11"/>
        <v>0</v>
      </c>
      <c r="ABY82" s="25">
        <f t="shared" si="11"/>
        <v>0</v>
      </c>
      <c r="ABZ82" s="25">
        <f t="shared" si="11"/>
        <v>0</v>
      </c>
      <c r="ACA82" s="25">
        <f t="shared" si="11"/>
        <v>0</v>
      </c>
      <c r="ACB82" s="25">
        <f t="shared" si="11"/>
        <v>0</v>
      </c>
      <c r="ACC82" s="25">
        <f t="shared" si="11"/>
        <v>0</v>
      </c>
      <c r="ACD82" s="25">
        <f t="shared" si="11"/>
        <v>0</v>
      </c>
      <c r="ACE82" s="25">
        <f t="shared" si="11"/>
        <v>0</v>
      </c>
      <c r="ACF82" s="25">
        <f t="shared" si="11"/>
        <v>0</v>
      </c>
      <c r="ACG82" s="25">
        <f t="shared" si="11"/>
        <v>0</v>
      </c>
      <c r="ACH82" s="25">
        <f t="shared" si="11"/>
        <v>0</v>
      </c>
      <c r="ACI82" s="25">
        <f t="shared" si="11"/>
        <v>0</v>
      </c>
      <c r="ACJ82" s="25">
        <f t="shared" si="11"/>
        <v>0</v>
      </c>
      <c r="ACK82" s="25">
        <f t="shared" si="11"/>
        <v>0</v>
      </c>
      <c r="ACL82" s="25">
        <f t="shared" si="11"/>
        <v>0</v>
      </c>
      <c r="ACM82" s="25">
        <f t="shared" si="11"/>
        <v>0</v>
      </c>
      <c r="ACN82" s="25">
        <f t="shared" si="11"/>
        <v>0</v>
      </c>
      <c r="ACO82" s="25">
        <f t="shared" si="11"/>
        <v>0</v>
      </c>
      <c r="ACP82" s="25">
        <f t="shared" si="11"/>
        <v>0</v>
      </c>
      <c r="ACQ82" s="25">
        <f t="shared" si="11"/>
        <v>0</v>
      </c>
      <c r="ACR82" s="25">
        <f t="shared" si="11"/>
        <v>0</v>
      </c>
      <c r="ACS82" s="25">
        <f t="shared" si="11"/>
        <v>0</v>
      </c>
      <c r="ACT82" s="25">
        <f t="shared" si="11"/>
        <v>0</v>
      </c>
      <c r="ACU82" s="25">
        <f t="shared" si="11"/>
        <v>0</v>
      </c>
      <c r="ACV82" s="25">
        <f t="shared" si="11"/>
        <v>0</v>
      </c>
      <c r="ACW82" s="25">
        <f t="shared" si="11"/>
        <v>0</v>
      </c>
      <c r="ACX82" s="25">
        <f t="shared" si="11"/>
        <v>0</v>
      </c>
      <c r="ACY82" s="25">
        <f t="shared" ref="ACY82:AFJ82" si="12">+ACN82+ACP82+ACR82+ACT82+ACV82</f>
        <v>0</v>
      </c>
      <c r="ACZ82" s="25">
        <f t="shared" si="12"/>
        <v>0</v>
      </c>
      <c r="ADA82" s="25">
        <f t="shared" si="12"/>
        <v>0</v>
      </c>
      <c r="ADB82" s="25">
        <f t="shared" si="12"/>
        <v>0</v>
      </c>
      <c r="ADC82" s="25">
        <f t="shared" si="12"/>
        <v>0</v>
      </c>
      <c r="ADD82" s="25">
        <f t="shared" si="12"/>
        <v>0</v>
      </c>
      <c r="ADE82" s="25">
        <f t="shared" si="12"/>
        <v>0</v>
      </c>
      <c r="ADF82" s="25">
        <f t="shared" si="12"/>
        <v>0</v>
      </c>
      <c r="ADG82" s="25">
        <f t="shared" si="12"/>
        <v>0</v>
      </c>
      <c r="ADH82" s="25">
        <f t="shared" si="12"/>
        <v>0</v>
      </c>
      <c r="ADI82" s="25">
        <f t="shared" si="12"/>
        <v>0</v>
      </c>
      <c r="ADJ82" s="25">
        <f t="shared" si="12"/>
        <v>0</v>
      </c>
      <c r="ADK82" s="25">
        <f t="shared" si="12"/>
        <v>0</v>
      </c>
      <c r="ADL82" s="25">
        <f t="shared" si="12"/>
        <v>0</v>
      </c>
      <c r="ADM82" s="25">
        <f t="shared" si="12"/>
        <v>0</v>
      </c>
      <c r="ADN82" s="25">
        <f t="shared" si="12"/>
        <v>0</v>
      </c>
      <c r="ADO82" s="25">
        <f t="shared" si="12"/>
        <v>0</v>
      </c>
      <c r="ADP82" s="25">
        <f t="shared" si="12"/>
        <v>0</v>
      </c>
      <c r="ADQ82" s="25">
        <f t="shared" si="12"/>
        <v>0</v>
      </c>
      <c r="ADR82" s="25">
        <f t="shared" si="12"/>
        <v>0</v>
      </c>
      <c r="ADS82" s="25">
        <f t="shared" si="12"/>
        <v>0</v>
      </c>
      <c r="ADT82" s="25">
        <f t="shared" si="12"/>
        <v>0</v>
      </c>
      <c r="ADU82" s="25">
        <f t="shared" si="12"/>
        <v>0</v>
      </c>
      <c r="ADV82" s="25">
        <f t="shared" si="12"/>
        <v>0</v>
      </c>
      <c r="ADW82" s="25">
        <f t="shared" si="12"/>
        <v>0</v>
      </c>
      <c r="ADX82" s="25">
        <f t="shared" si="12"/>
        <v>0</v>
      </c>
      <c r="ADY82" s="25">
        <f t="shared" si="12"/>
        <v>0</v>
      </c>
      <c r="ADZ82" s="25">
        <f t="shared" si="12"/>
        <v>0</v>
      </c>
      <c r="AEA82" s="25">
        <f t="shared" si="12"/>
        <v>0</v>
      </c>
      <c r="AEB82" s="25">
        <f t="shared" si="12"/>
        <v>0</v>
      </c>
      <c r="AEC82" s="25">
        <f t="shared" si="12"/>
        <v>0</v>
      </c>
      <c r="AED82" s="25">
        <f t="shared" si="12"/>
        <v>0</v>
      </c>
      <c r="AEE82" s="25">
        <f t="shared" si="12"/>
        <v>0</v>
      </c>
      <c r="AEF82" s="25">
        <f t="shared" si="12"/>
        <v>0</v>
      </c>
      <c r="AEG82" s="25">
        <f t="shared" si="12"/>
        <v>0</v>
      </c>
      <c r="AEH82" s="25">
        <f t="shared" si="12"/>
        <v>0</v>
      </c>
      <c r="AEI82" s="25">
        <f t="shared" si="12"/>
        <v>0</v>
      </c>
      <c r="AEJ82" s="25">
        <f t="shared" si="12"/>
        <v>0</v>
      </c>
      <c r="AEK82" s="25">
        <f t="shared" si="12"/>
        <v>0</v>
      </c>
      <c r="AEL82" s="25">
        <f t="shared" si="12"/>
        <v>0</v>
      </c>
      <c r="AEM82" s="25">
        <f t="shared" si="12"/>
        <v>0</v>
      </c>
      <c r="AEN82" s="25">
        <f t="shared" si="12"/>
        <v>0</v>
      </c>
      <c r="AEO82" s="25">
        <f t="shared" si="12"/>
        <v>0</v>
      </c>
      <c r="AEP82" s="25">
        <f t="shared" si="12"/>
        <v>0</v>
      </c>
      <c r="AEQ82" s="25">
        <f t="shared" si="12"/>
        <v>0</v>
      </c>
      <c r="AER82" s="25">
        <f t="shared" si="12"/>
        <v>0</v>
      </c>
      <c r="AES82" s="25">
        <f t="shared" si="12"/>
        <v>0</v>
      </c>
      <c r="AET82" s="25">
        <f t="shared" si="12"/>
        <v>0</v>
      </c>
      <c r="AEU82" s="25">
        <f t="shared" si="12"/>
        <v>0</v>
      </c>
      <c r="AEV82" s="25">
        <f t="shared" si="12"/>
        <v>0</v>
      </c>
      <c r="AEW82" s="25">
        <f t="shared" si="12"/>
        <v>0</v>
      </c>
      <c r="AEX82" s="25">
        <f t="shared" si="12"/>
        <v>0</v>
      </c>
      <c r="AEY82" s="25">
        <f t="shared" si="12"/>
        <v>0</v>
      </c>
      <c r="AEZ82" s="25">
        <f t="shared" si="12"/>
        <v>0</v>
      </c>
      <c r="AFA82" s="25">
        <f t="shared" si="12"/>
        <v>0</v>
      </c>
      <c r="AFB82" s="25">
        <f t="shared" si="12"/>
        <v>0</v>
      </c>
      <c r="AFC82" s="25">
        <f t="shared" si="12"/>
        <v>0</v>
      </c>
      <c r="AFD82" s="25">
        <f t="shared" si="12"/>
        <v>0</v>
      </c>
      <c r="AFE82" s="25">
        <f t="shared" si="12"/>
        <v>0</v>
      </c>
      <c r="AFF82" s="25">
        <f t="shared" si="12"/>
        <v>0</v>
      </c>
      <c r="AFG82" s="25">
        <f t="shared" si="12"/>
        <v>0</v>
      </c>
      <c r="AFH82" s="25">
        <f t="shared" si="12"/>
        <v>0</v>
      </c>
      <c r="AFI82" s="25">
        <f t="shared" si="12"/>
        <v>0</v>
      </c>
      <c r="AFJ82" s="25">
        <f t="shared" si="12"/>
        <v>0</v>
      </c>
      <c r="AFK82" s="25">
        <f t="shared" ref="AFK82:AHV82" si="13">+AEZ82+AFB82+AFD82+AFF82+AFH82</f>
        <v>0</v>
      </c>
      <c r="AFL82" s="25">
        <f t="shared" si="13"/>
        <v>0</v>
      </c>
      <c r="AFM82" s="25">
        <f t="shared" si="13"/>
        <v>0</v>
      </c>
      <c r="AFN82" s="25">
        <f t="shared" si="13"/>
        <v>0</v>
      </c>
      <c r="AFO82" s="25">
        <f t="shared" si="13"/>
        <v>0</v>
      </c>
      <c r="AFP82" s="25">
        <f t="shared" si="13"/>
        <v>0</v>
      </c>
      <c r="AFQ82" s="25">
        <f t="shared" si="13"/>
        <v>0</v>
      </c>
      <c r="AFR82" s="25">
        <f t="shared" si="13"/>
        <v>0</v>
      </c>
      <c r="AFS82" s="25">
        <f t="shared" si="13"/>
        <v>0</v>
      </c>
      <c r="AFT82" s="25">
        <f t="shared" si="13"/>
        <v>0</v>
      </c>
      <c r="AFU82" s="25">
        <f t="shared" si="13"/>
        <v>0</v>
      </c>
      <c r="AFV82" s="25">
        <f t="shared" si="13"/>
        <v>0</v>
      </c>
      <c r="AFW82" s="25">
        <f t="shared" si="13"/>
        <v>0</v>
      </c>
      <c r="AFX82" s="25">
        <f t="shared" si="13"/>
        <v>0</v>
      </c>
      <c r="AFY82" s="25">
        <f t="shared" si="13"/>
        <v>0</v>
      </c>
      <c r="AFZ82" s="25">
        <f t="shared" si="13"/>
        <v>0</v>
      </c>
      <c r="AGA82" s="25">
        <f t="shared" si="13"/>
        <v>0</v>
      </c>
      <c r="AGB82" s="25">
        <f t="shared" si="13"/>
        <v>0</v>
      </c>
      <c r="AGC82" s="25">
        <f t="shared" si="13"/>
        <v>0</v>
      </c>
      <c r="AGD82" s="25">
        <f t="shared" si="13"/>
        <v>0</v>
      </c>
      <c r="AGE82" s="25">
        <f t="shared" si="13"/>
        <v>0</v>
      </c>
      <c r="AGF82" s="25">
        <f t="shared" si="13"/>
        <v>0</v>
      </c>
      <c r="AGG82" s="25">
        <f t="shared" si="13"/>
        <v>0</v>
      </c>
      <c r="AGH82" s="25">
        <f t="shared" si="13"/>
        <v>0</v>
      </c>
      <c r="AGI82" s="25">
        <f t="shared" si="13"/>
        <v>0</v>
      </c>
      <c r="AGJ82" s="25">
        <f t="shared" si="13"/>
        <v>0</v>
      </c>
      <c r="AGK82" s="25">
        <f t="shared" si="13"/>
        <v>0</v>
      </c>
      <c r="AGL82" s="25">
        <f t="shared" si="13"/>
        <v>0</v>
      </c>
      <c r="AGM82" s="25">
        <f t="shared" si="13"/>
        <v>0</v>
      </c>
      <c r="AGN82" s="25">
        <f t="shared" si="13"/>
        <v>0</v>
      </c>
      <c r="AGO82" s="25">
        <f t="shared" si="13"/>
        <v>0</v>
      </c>
      <c r="AGP82" s="25">
        <f t="shared" si="13"/>
        <v>0</v>
      </c>
      <c r="AGQ82" s="25">
        <f t="shared" si="13"/>
        <v>0</v>
      </c>
      <c r="AGR82" s="25">
        <f t="shared" si="13"/>
        <v>0</v>
      </c>
      <c r="AGS82" s="25">
        <f t="shared" si="13"/>
        <v>0</v>
      </c>
      <c r="AGT82" s="25">
        <f t="shared" si="13"/>
        <v>0</v>
      </c>
      <c r="AGU82" s="25">
        <f t="shared" si="13"/>
        <v>0</v>
      </c>
      <c r="AGV82" s="25">
        <f t="shared" si="13"/>
        <v>0</v>
      </c>
      <c r="AGW82" s="25">
        <f t="shared" si="13"/>
        <v>0</v>
      </c>
      <c r="AGX82" s="25">
        <f t="shared" si="13"/>
        <v>0</v>
      </c>
      <c r="AGY82" s="25">
        <f t="shared" si="13"/>
        <v>0</v>
      </c>
      <c r="AGZ82" s="25">
        <f t="shared" si="13"/>
        <v>0</v>
      </c>
      <c r="AHA82" s="25">
        <f t="shared" si="13"/>
        <v>0</v>
      </c>
      <c r="AHB82" s="25">
        <f t="shared" si="13"/>
        <v>0</v>
      </c>
      <c r="AHC82" s="25">
        <f t="shared" si="13"/>
        <v>0</v>
      </c>
      <c r="AHD82" s="25">
        <f t="shared" si="13"/>
        <v>0</v>
      </c>
      <c r="AHE82" s="25">
        <f t="shared" si="13"/>
        <v>0</v>
      </c>
      <c r="AHF82" s="25">
        <f t="shared" si="13"/>
        <v>0</v>
      </c>
      <c r="AHG82" s="25">
        <f t="shared" si="13"/>
        <v>0</v>
      </c>
      <c r="AHH82" s="25">
        <f t="shared" si="13"/>
        <v>0</v>
      </c>
      <c r="AHI82" s="25">
        <f t="shared" si="13"/>
        <v>0</v>
      </c>
      <c r="AHJ82" s="25">
        <f t="shared" si="13"/>
        <v>0</v>
      </c>
      <c r="AHK82" s="25">
        <f t="shared" si="13"/>
        <v>0</v>
      </c>
      <c r="AHL82" s="25">
        <f t="shared" si="13"/>
        <v>0</v>
      </c>
      <c r="AHM82" s="25">
        <f t="shared" si="13"/>
        <v>0</v>
      </c>
      <c r="AHN82" s="25">
        <f t="shared" si="13"/>
        <v>0</v>
      </c>
      <c r="AHO82" s="25">
        <f t="shared" si="13"/>
        <v>0</v>
      </c>
      <c r="AHP82" s="25">
        <f t="shared" si="13"/>
        <v>0</v>
      </c>
      <c r="AHQ82" s="25">
        <f t="shared" si="13"/>
        <v>0</v>
      </c>
      <c r="AHR82" s="25">
        <f t="shared" si="13"/>
        <v>0</v>
      </c>
      <c r="AHS82" s="25">
        <f t="shared" si="13"/>
        <v>0</v>
      </c>
      <c r="AHT82" s="25">
        <f t="shared" si="13"/>
        <v>0</v>
      </c>
      <c r="AHU82" s="25">
        <f t="shared" si="13"/>
        <v>0</v>
      </c>
      <c r="AHV82" s="25">
        <f t="shared" si="13"/>
        <v>0</v>
      </c>
      <c r="AHW82" s="25">
        <f t="shared" ref="AHW82:AKH82" si="14">+AHL82+AHN82+AHP82+AHR82+AHT82</f>
        <v>0</v>
      </c>
      <c r="AHX82" s="25">
        <f t="shared" si="14"/>
        <v>0</v>
      </c>
      <c r="AHY82" s="25">
        <f t="shared" si="14"/>
        <v>0</v>
      </c>
      <c r="AHZ82" s="25">
        <f t="shared" si="14"/>
        <v>0</v>
      </c>
      <c r="AIA82" s="25">
        <f t="shared" si="14"/>
        <v>0</v>
      </c>
      <c r="AIB82" s="25">
        <f t="shared" si="14"/>
        <v>0</v>
      </c>
      <c r="AIC82" s="25">
        <f t="shared" si="14"/>
        <v>0</v>
      </c>
      <c r="AID82" s="25">
        <f t="shared" si="14"/>
        <v>0</v>
      </c>
      <c r="AIE82" s="25">
        <f t="shared" si="14"/>
        <v>0</v>
      </c>
      <c r="AIF82" s="25">
        <f t="shared" si="14"/>
        <v>0</v>
      </c>
      <c r="AIG82" s="25">
        <f t="shared" si="14"/>
        <v>0</v>
      </c>
      <c r="AIH82" s="25">
        <f t="shared" si="14"/>
        <v>0</v>
      </c>
      <c r="AII82" s="25">
        <f t="shared" si="14"/>
        <v>0</v>
      </c>
      <c r="AIJ82" s="25">
        <f t="shared" si="14"/>
        <v>0</v>
      </c>
      <c r="AIK82" s="25">
        <f t="shared" si="14"/>
        <v>0</v>
      </c>
      <c r="AIL82" s="25">
        <f t="shared" si="14"/>
        <v>0</v>
      </c>
      <c r="AIM82" s="25">
        <f t="shared" si="14"/>
        <v>0</v>
      </c>
      <c r="AIN82" s="25">
        <f t="shared" si="14"/>
        <v>0</v>
      </c>
      <c r="AIO82" s="25">
        <f t="shared" si="14"/>
        <v>0</v>
      </c>
      <c r="AIP82" s="25">
        <f t="shared" si="14"/>
        <v>0</v>
      </c>
      <c r="AIQ82" s="25">
        <f t="shared" si="14"/>
        <v>0</v>
      </c>
      <c r="AIR82" s="25">
        <f t="shared" si="14"/>
        <v>0</v>
      </c>
      <c r="AIS82" s="25">
        <f t="shared" si="14"/>
        <v>0</v>
      </c>
      <c r="AIT82" s="25">
        <f t="shared" si="14"/>
        <v>0</v>
      </c>
      <c r="AIU82" s="25">
        <f t="shared" si="14"/>
        <v>0</v>
      </c>
      <c r="AIV82" s="25">
        <f t="shared" si="14"/>
        <v>0</v>
      </c>
      <c r="AIW82" s="25">
        <f t="shared" si="14"/>
        <v>0</v>
      </c>
      <c r="AIX82" s="25">
        <f t="shared" si="14"/>
        <v>0</v>
      </c>
      <c r="AIY82" s="25">
        <f t="shared" si="14"/>
        <v>0</v>
      </c>
      <c r="AIZ82" s="25">
        <f t="shared" si="14"/>
        <v>0</v>
      </c>
      <c r="AJA82" s="25">
        <f t="shared" si="14"/>
        <v>0</v>
      </c>
      <c r="AJB82" s="25">
        <f t="shared" si="14"/>
        <v>0</v>
      </c>
      <c r="AJC82" s="25">
        <f t="shared" si="14"/>
        <v>0</v>
      </c>
      <c r="AJD82" s="25">
        <f t="shared" si="14"/>
        <v>0</v>
      </c>
      <c r="AJE82" s="25">
        <f t="shared" si="14"/>
        <v>0</v>
      </c>
      <c r="AJF82" s="25">
        <f t="shared" si="14"/>
        <v>0</v>
      </c>
      <c r="AJG82" s="25">
        <f t="shared" si="14"/>
        <v>0</v>
      </c>
      <c r="AJH82" s="25">
        <f t="shared" si="14"/>
        <v>0</v>
      </c>
      <c r="AJI82" s="25">
        <f t="shared" si="14"/>
        <v>0</v>
      </c>
      <c r="AJJ82" s="25">
        <f t="shared" si="14"/>
        <v>0</v>
      </c>
      <c r="AJK82" s="25">
        <f t="shared" si="14"/>
        <v>0</v>
      </c>
      <c r="AJL82" s="25">
        <f t="shared" si="14"/>
        <v>0</v>
      </c>
      <c r="AJM82" s="25">
        <f t="shared" si="14"/>
        <v>0</v>
      </c>
      <c r="AJN82" s="25">
        <f t="shared" si="14"/>
        <v>0</v>
      </c>
      <c r="AJO82" s="25">
        <f t="shared" si="14"/>
        <v>0</v>
      </c>
      <c r="AJP82" s="25">
        <f t="shared" si="14"/>
        <v>0</v>
      </c>
      <c r="AJQ82" s="25">
        <f t="shared" si="14"/>
        <v>0</v>
      </c>
      <c r="AJR82" s="25">
        <f t="shared" si="14"/>
        <v>0</v>
      </c>
      <c r="AJS82" s="25">
        <f t="shared" si="14"/>
        <v>0</v>
      </c>
      <c r="AJT82" s="25">
        <f t="shared" si="14"/>
        <v>0</v>
      </c>
      <c r="AJU82" s="25">
        <f t="shared" si="14"/>
        <v>0</v>
      </c>
      <c r="AJV82" s="25">
        <f t="shared" si="14"/>
        <v>0</v>
      </c>
      <c r="AJW82" s="25">
        <f t="shared" si="14"/>
        <v>0</v>
      </c>
      <c r="AJX82" s="25">
        <f t="shared" si="14"/>
        <v>0</v>
      </c>
      <c r="AJY82" s="25">
        <f t="shared" si="14"/>
        <v>0</v>
      </c>
      <c r="AJZ82" s="25">
        <f t="shared" si="14"/>
        <v>0</v>
      </c>
      <c r="AKA82" s="25">
        <f t="shared" si="14"/>
        <v>0</v>
      </c>
      <c r="AKB82" s="25">
        <f t="shared" si="14"/>
        <v>0</v>
      </c>
      <c r="AKC82" s="25">
        <f t="shared" si="14"/>
        <v>0</v>
      </c>
      <c r="AKD82" s="25">
        <f t="shared" si="14"/>
        <v>0</v>
      </c>
      <c r="AKE82" s="25">
        <f t="shared" si="14"/>
        <v>0</v>
      </c>
      <c r="AKF82" s="25">
        <f t="shared" si="14"/>
        <v>0</v>
      </c>
      <c r="AKG82" s="25">
        <f t="shared" si="14"/>
        <v>0</v>
      </c>
      <c r="AKH82" s="25">
        <f t="shared" si="14"/>
        <v>0</v>
      </c>
      <c r="AKI82" s="25">
        <f t="shared" ref="AKI82:AMT82" si="15">+AJX82+AJZ82+AKB82+AKD82+AKF82</f>
        <v>0</v>
      </c>
      <c r="AKJ82" s="25">
        <f t="shared" si="15"/>
        <v>0</v>
      </c>
      <c r="AKK82" s="25">
        <f t="shared" si="15"/>
        <v>0</v>
      </c>
      <c r="AKL82" s="25">
        <f t="shared" si="15"/>
        <v>0</v>
      </c>
      <c r="AKM82" s="25">
        <f t="shared" si="15"/>
        <v>0</v>
      </c>
      <c r="AKN82" s="25">
        <f t="shared" si="15"/>
        <v>0</v>
      </c>
      <c r="AKO82" s="25">
        <f t="shared" si="15"/>
        <v>0</v>
      </c>
      <c r="AKP82" s="25">
        <f t="shared" si="15"/>
        <v>0</v>
      </c>
      <c r="AKQ82" s="25">
        <f t="shared" si="15"/>
        <v>0</v>
      </c>
      <c r="AKR82" s="25">
        <f t="shared" si="15"/>
        <v>0</v>
      </c>
      <c r="AKS82" s="25">
        <f t="shared" si="15"/>
        <v>0</v>
      </c>
      <c r="AKT82" s="25">
        <f t="shared" si="15"/>
        <v>0</v>
      </c>
      <c r="AKU82" s="25">
        <f t="shared" si="15"/>
        <v>0</v>
      </c>
      <c r="AKV82" s="25">
        <f t="shared" si="15"/>
        <v>0</v>
      </c>
      <c r="AKW82" s="25">
        <f t="shared" si="15"/>
        <v>0</v>
      </c>
      <c r="AKX82" s="25">
        <f t="shared" si="15"/>
        <v>0</v>
      </c>
      <c r="AKY82" s="25">
        <f t="shared" si="15"/>
        <v>0</v>
      </c>
      <c r="AKZ82" s="25">
        <f t="shared" si="15"/>
        <v>0</v>
      </c>
      <c r="ALA82" s="25">
        <f t="shared" si="15"/>
        <v>0</v>
      </c>
      <c r="ALB82" s="25">
        <f t="shared" si="15"/>
        <v>0</v>
      </c>
      <c r="ALC82" s="25">
        <f t="shared" si="15"/>
        <v>0</v>
      </c>
      <c r="ALD82" s="25">
        <f t="shared" si="15"/>
        <v>0</v>
      </c>
      <c r="ALE82" s="25">
        <f t="shared" si="15"/>
        <v>0</v>
      </c>
      <c r="ALF82" s="25">
        <f t="shared" si="15"/>
        <v>0</v>
      </c>
      <c r="ALG82" s="25">
        <f t="shared" si="15"/>
        <v>0</v>
      </c>
      <c r="ALH82" s="25">
        <f t="shared" si="15"/>
        <v>0</v>
      </c>
      <c r="ALI82" s="25">
        <f t="shared" si="15"/>
        <v>0</v>
      </c>
      <c r="ALJ82" s="25">
        <f t="shared" si="15"/>
        <v>0</v>
      </c>
      <c r="ALK82" s="25">
        <f t="shared" si="15"/>
        <v>0</v>
      </c>
      <c r="ALL82" s="25">
        <f t="shared" si="15"/>
        <v>0</v>
      </c>
      <c r="ALM82" s="25">
        <f t="shared" si="15"/>
        <v>0</v>
      </c>
      <c r="ALN82" s="25">
        <f t="shared" si="15"/>
        <v>0</v>
      </c>
      <c r="ALO82" s="25">
        <f t="shared" si="15"/>
        <v>0</v>
      </c>
      <c r="ALP82" s="25">
        <f t="shared" si="15"/>
        <v>0</v>
      </c>
      <c r="ALQ82" s="25">
        <f t="shared" si="15"/>
        <v>0</v>
      </c>
      <c r="ALR82" s="25">
        <f t="shared" si="15"/>
        <v>0</v>
      </c>
      <c r="ALS82" s="25">
        <f t="shared" si="15"/>
        <v>0</v>
      </c>
      <c r="ALT82" s="25">
        <f t="shared" si="15"/>
        <v>0</v>
      </c>
      <c r="ALU82" s="25">
        <f t="shared" si="15"/>
        <v>0</v>
      </c>
      <c r="ALV82" s="25">
        <f t="shared" si="15"/>
        <v>0</v>
      </c>
      <c r="ALW82" s="25">
        <f t="shared" si="15"/>
        <v>0</v>
      </c>
      <c r="ALX82" s="25">
        <f t="shared" si="15"/>
        <v>0</v>
      </c>
      <c r="ALY82" s="25">
        <f t="shared" si="15"/>
        <v>0</v>
      </c>
      <c r="ALZ82" s="25">
        <f t="shared" si="15"/>
        <v>0</v>
      </c>
      <c r="AMA82" s="25">
        <f t="shared" si="15"/>
        <v>0</v>
      </c>
      <c r="AMB82" s="25">
        <f t="shared" si="15"/>
        <v>0</v>
      </c>
      <c r="AMC82" s="25">
        <f t="shared" si="15"/>
        <v>0</v>
      </c>
      <c r="AMD82" s="25">
        <f t="shared" si="15"/>
        <v>0</v>
      </c>
      <c r="AME82" s="25">
        <f t="shared" si="15"/>
        <v>0</v>
      </c>
      <c r="AMF82" s="25">
        <f t="shared" si="15"/>
        <v>0</v>
      </c>
      <c r="AMG82" s="25">
        <f t="shared" si="15"/>
        <v>0</v>
      </c>
      <c r="AMH82" s="25">
        <f t="shared" si="15"/>
        <v>0</v>
      </c>
      <c r="AMI82" s="25">
        <f t="shared" si="15"/>
        <v>0</v>
      </c>
      <c r="AMJ82" s="25">
        <f t="shared" si="15"/>
        <v>0</v>
      </c>
      <c r="AMK82" s="25">
        <f t="shared" si="15"/>
        <v>0</v>
      </c>
      <c r="AML82" s="25">
        <f t="shared" si="15"/>
        <v>0</v>
      </c>
      <c r="AMM82" s="25">
        <f t="shared" si="15"/>
        <v>0</v>
      </c>
      <c r="AMN82" s="25">
        <f t="shared" si="15"/>
        <v>0</v>
      </c>
      <c r="AMO82" s="25">
        <f t="shared" si="15"/>
        <v>0</v>
      </c>
      <c r="AMP82" s="25">
        <f t="shared" si="15"/>
        <v>0</v>
      </c>
      <c r="AMQ82" s="25">
        <f t="shared" si="15"/>
        <v>0</v>
      </c>
      <c r="AMR82" s="25">
        <f t="shared" si="15"/>
        <v>0</v>
      </c>
      <c r="AMS82" s="25">
        <f t="shared" si="15"/>
        <v>0</v>
      </c>
      <c r="AMT82" s="25">
        <f t="shared" si="15"/>
        <v>0</v>
      </c>
      <c r="AMU82" s="25">
        <f t="shared" ref="AMU82:APF82" si="16">+AMJ82+AML82+AMN82+AMP82+AMR82</f>
        <v>0</v>
      </c>
      <c r="AMV82" s="25">
        <f t="shared" si="16"/>
        <v>0</v>
      </c>
      <c r="AMW82" s="25">
        <f t="shared" si="16"/>
        <v>0</v>
      </c>
      <c r="AMX82" s="25">
        <f t="shared" si="16"/>
        <v>0</v>
      </c>
      <c r="AMY82" s="25">
        <f t="shared" si="16"/>
        <v>0</v>
      </c>
      <c r="AMZ82" s="25">
        <f t="shared" si="16"/>
        <v>0</v>
      </c>
      <c r="ANA82" s="25">
        <f t="shared" si="16"/>
        <v>0</v>
      </c>
      <c r="ANB82" s="25">
        <f t="shared" si="16"/>
        <v>0</v>
      </c>
      <c r="ANC82" s="25">
        <f t="shared" si="16"/>
        <v>0</v>
      </c>
      <c r="AND82" s="25">
        <f t="shared" si="16"/>
        <v>0</v>
      </c>
      <c r="ANE82" s="25">
        <f t="shared" si="16"/>
        <v>0</v>
      </c>
      <c r="ANF82" s="25">
        <f t="shared" si="16"/>
        <v>0</v>
      </c>
      <c r="ANG82" s="25">
        <f t="shared" si="16"/>
        <v>0</v>
      </c>
      <c r="ANH82" s="25">
        <f t="shared" si="16"/>
        <v>0</v>
      </c>
      <c r="ANI82" s="25">
        <f t="shared" si="16"/>
        <v>0</v>
      </c>
      <c r="ANJ82" s="25">
        <f t="shared" si="16"/>
        <v>0</v>
      </c>
      <c r="ANK82" s="25">
        <f t="shared" si="16"/>
        <v>0</v>
      </c>
      <c r="ANL82" s="25">
        <f t="shared" si="16"/>
        <v>0</v>
      </c>
      <c r="ANM82" s="25">
        <f t="shared" si="16"/>
        <v>0</v>
      </c>
      <c r="ANN82" s="25">
        <f t="shared" si="16"/>
        <v>0</v>
      </c>
      <c r="ANO82" s="25">
        <f t="shared" si="16"/>
        <v>0</v>
      </c>
      <c r="ANP82" s="25">
        <f t="shared" si="16"/>
        <v>0</v>
      </c>
      <c r="ANQ82" s="25">
        <f t="shared" si="16"/>
        <v>0</v>
      </c>
      <c r="ANR82" s="25">
        <f t="shared" si="16"/>
        <v>0</v>
      </c>
      <c r="ANS82" s="25">
        <f t="shared" si="16"/>
        <v>0</v>
      </c>
      <c r="ANT82" s="25">
        <f t="shared" si="16"/>
        <v>0</v>
      </c>
      <c r="ANU82" s="25">
        <f t="shared" si="16"/>
        <v>0</v>
      </c>
      <c r="ANV82" s="25">
        <f t="shared" si="16"/>
        <v>0</v>
      </c>
      <c r="ANW82" s="25">
        <f t="shared" si="16"/>
        <v>0</v>
      </c>
      <c r="ANX82" s="25">
        <f t="shared" si="16"/>
        <v>0</v>
      </c>
      <c r="ANY82" s="25">
        <f t="shared" si="16"/>
        <v>0</v>
      </c>
      <c r="ANZ82" s="25">
        <f t="shared" si="16"/>
        <v>0</v>
      </c>
      <c r="AOA82" s="25">
        <f t="shared" si="16"/>
        <v>0</v>
      </c>
      <c r="AOB82" s="25">
        <f t="shared" si="16"/>
        <v>0</v>
      </c>
      <c r="AOC82" s="25">
        <f t="shared" si="16"/>
        <v>0</v>
      </c>
      <c r="AOD82" s="25">
        <f t="shared" si="16"/>
        <v>0</v>
      </c>
      <c r="AOE82" s="25">
        <f t="shared" si="16"/>
        <v>0</v>
      </c>
      <c r="AOF82" s="25">
        <f t="shared" si="16"/>
        <v>0</v>
      </c>
      <c r="AOG82" s="25">
        <f t="shared" si="16"/>
        <v>0</v>
      </c>
      <c r="AOH82" s="25">
        <f t="shared" si="16"/>
        <v>0</v>
      </c>
      <c r="AOI82" s="25">
        <f t="shared" si="16"/>
        <v>0</v>
      </c>
      <c r="AOJ82" s="25">
        <f t="shared" si="16"/>
        <v>0</v>
      </c>
      <c r="AOK82" s="25">
        <f t="shared" si="16"/>
        <v>0</v>
      </c>
      <c r="AOL82" s="25">
        <f t="shared" si="16"/>
        <v>0</v>
      </c>
      <c r="AOM82" s="25">
        <f t="shared" si="16"/>
        <v>0</v>
      </c>
      <c r="AON82" s="25">
        <f t="shared" si="16"/>
        <v>0</v>
      </c>
      <c r="AOO82" s="25">
        <f t="shared" si="16"/>
        <v>0</v>
      </c>
      <c r="AOP82" s="25">
        <f t="shared" si="16"/>
        <v>0</v>
      </c>
      <c r="AOQ82" s="25">
        <f t="shared" si="16"/>
        <v>0</v>
      </c>
      <c r="AOR82" s="25">
        <f t="shared" si="16"/>
        <v>0</v>
      </c>
      <c r="AOS82" s="25">
        <f t="shared" si="16"/>
        <v>0</v>
      </c>
      <c r="AOT82" s="25">
        <f t="shared" si="16"/>
        <v>0</v>
      </c>
      <c r="AOU82" s="25">
        <f t="shared" si="16"/>
        <v>0</v>
      </c>
      <c r="AOV82" s="25">
        <f t="shared" si="16"/>
        <v>0</v>
      </c>
      <c r="AOW82" s="25">
        <f t="shared" si="16"/>
        <v>0</v>
      </c>
      <c r="AOX82" s="25">
        <f t="shared" si="16"/>
        <v>0</v>
      </c>
      <c r="AOY82" s="25">
        <f t="shared" si="16"/>
        <v>0</v>
      </c>
      <c r="AOZ82" s="25">
        <f t="shared" si="16"/>
        <v>0</v>
      </c>
      <c r="APA82" s="25">
        <f t="shared" si="16"/>
        <v>0</v>
      </c>
      <c r="APB82" s="25">
        <f t="shared" si="16"/>
        <v>0</v>
      </c>
      <c r="APC82" s="25">
        <f t="shared" si="16"/>
        <v>0</v>
      </c>
      <c r="APD82" s="25">
        <f t="shared" si="16"/>
        <v>0</v>
      </c>
      <c r="APE82" s="25">
        <f t="shared" si="16"/>
        <v>0</v>
      </c>
      <c r="APF82" s="25">
        <f t="shared" si="16"/>
        <v>0</v>
      </c>
      <c r="APG82" s="25">
        <f t="shared" ref="APG82:ARR82" si="17">+AOV82+AOX82+AOZ82+APB82+APD82</f>
        <v>0</v>
      </c>
      <c r="APH82" s="25">
        <f t="shared" si="17"/>
        <v>0</v>
      </c>
      <c r="API82" s="25">
        <f t="shared" si="17"/>
        <v>0</v>
      </c>
      <c r="APJ82" s="25">
        <f t="shared" si="17"/>
        <v>0</v>
      </c>
      <c r="APK82" s="25">
        <f t="shared" si="17"/>
        <v>0</v>
      </c>
      <c r="APL82" s="25">
        <f t="shared" si="17"/>
        <v>0</v>
      </c>
      <c r="APM82" s="25">
        <f t="shared" si="17"/>
        <v>0</v>
      </c>
      <c r="APN82" s="25">
        <f t="shared" si="17"/>
        <v>0</v>
      </c>
      <c r="APO82" s="25">
        <f t="shared" si="17"/>
        <v>0</v>
      </c>
      <c r="APP82" s="25">
        <f t="shared" si="17"/>
        <v>0</v>
      </c>
      <c r="APQ82" s="25">
        <f t="shared" si="17"/>
        <v>0</v>
      </c>
      <c r="APR82" s="25">
        <f t="shared" si="17"/>
        <v>0</v>
      </c>
      <c r="APS82" s="25">
        <f t="shared" si="17"/>
        <v>0</v>
      </c>
      <c r="APT82" s="25">
        <f t="shared" si="17"/>
        <v>0</v>
      </c>
      <c r="APU82" s="25">
        <f t="shared" si="17"/>
        <v>0</v>
      </c>
      <c r="APV82" s="25">
        <f t="shared" si="17"/>
        <v>0</v>
      </c>
      <c r="APW82" s="25">
        <f t="shared" si="17"/>
        <v>0</v>
      </c>
      <c r="APX82" s="25">
        <f t="shared" si="17"/>
        <v>0</v>
      </c>
      <c r="APY82" s="25">
        <f t="shared" si="17"/>
        <v>0</v>
      </c>
      <c r="APZ82" s="25">
        <f t="shared" si="17"/>
        <v>0</v>
      </c>
      <c r="AQA82" s="25">
        <f t="shared" si="17"/>
        <v>0</v>
      </c>
      <c r="AQB82" s="25">
        <f t="shared" si="17"/>
        <v>0</v>
      </c>
      <c r="AQC82" s="25">
        <f t="shared" si="17"/>
        <v>0</v>
      </c>
      <c r="AQD82" s="25">
        <f t="shared" si="17"/>
        <v>0</v>
      </c>
      <c r="AQE82" s="25">
        <f t="shared" si="17"/>
        <v>0</v>
      </c>
      <c r="AQF82" s="25">
        <f t="shared" si="17"/>
        <v>0</v>
      </c>
      <c r="AQG82" s="25">
        <f t="shared" si="17"/>
        <v>0</v>
      </c>
      <c r="AQH82" s="25">
        <f t="shared" si="17"/>
        <v>0</v>
      </c>
      <c r="AQI82" s="25">
        <f t="shared" si="17"/>
        <v>0</v>
      </c>
      <c r="AQJ82" s="25">
        <f t="shared" si="17"/>
        <v>0</v>
      </c>
      <c r="AQK82" s="25">
        <f t="shared" si="17"/>
        <v>0</v>
      </c>
      <c r="AQL82" s="25">
        <f t="shared" si="17"/>
        <v>0</v>
      </c>
      <c r="AQM82" s="25">
        <f t="shared" si="17"/>
        <v>0</v>
      </c>
      <c r="AQN82" s="25">
        <f t="shared" si="17"/>
        <v>0</v>
      </c>
      <c r="AQO82" s="25">
        <f t="shared" si="17"/>
        <v>0</v>
      </c>
      <c r="AQP82" s="25">
        <f t="shared" si="17"/>
        <v>0</v>
      </c>
      <c r="AQQ82" s="25">
        <f t="shared" si="17"/>
        <v>0</v>
      </c>
      <c r="AQR82" s="25">
        <f t="shared" si="17"/>
        <v>0</v>
      </c>
      <c r="AQS82" s="25">
        <f t="shared" si="17"/>
        <v>0</v>
      </c>
      <c r="AQT82" s="25">
        <f t="shared" si="17"/>
        <v>0</v>
      </c>
      <c r="AQU82" s="25">
        <f t="shared" si="17"/>
        <v>0</v>
      </c>
      <c r="AQV82" s="25">
        <f t="shared" si="17"/>
        <v>0</v>
      </c>
      <c r="AQW82" s="25">
        <f t="shared" si="17"/>
        <v>0</v>
      </c>
      <c r="AQX82" s="25">
        <f t="shared" si="17"/>
        <v>0</v>
      </c>
      <c r="AQY82" s="25">
        <f t="shared" si="17"/>
        <v>0</v>
      </c>
      <c r="AQZ82" s="25">
        <f t="shared" si="17"/>
        <v>0</v>
      </c>
      <c r="ARA82" s="25">
        <f t="shared" si="17"/>
        <v>0</v>
      </c>
      <c r="ARB82" s="25">
        <f t="shared" si="17"/>
        <v>0</v>
      </c>
      <c r="ARC82" s="25">
        <f t="shared" si="17"/>
        <v>0</v>
      </c>
      <c r="ARD82" s="25">
        <f t="shared" si="17"/>
        <v>0</v>
      </c>
      <c r="ARE82" s="25">
        <f t="shared" si="17"/>
        <v>0</v>
      </c>
      <c r="ARF82" s="25">
        <f t="shared" si="17"/>
        <v>0</v>
      </c>
      <c r="ARG82" s="25">
        <f t="shared" si="17"/>
        <v>0</v>
      </c>
      <c r="ARH82" s="25">
        <f t="shared" si="17"/>
        <v>0</v>
      </c>
      <c r="ARI82" s="25">
        <f t="shared" si="17"/>
        <v>0</v>
      </c>
      <c r="ARJ82" s="25">
        <f t="shared" si="17"/>
        <v>0</v>
      </c>
      <c r="ARK82" s="25">
        <f t="shared" si="17"/>
        <v>0</v>
      </c>
      <c r="ARL82" s="25">
        <f t="shared" si="17"/>
        <v>0</v>
      </c>
      <c r="ARM82" s="25">
        <f t="shared" si="17"/>
        <v>0</v>
      </c>
      <c r="ARN82" s="25">
        <f t="shared" si="17"/>
        <v>0</v>
      </c>
      <c r="ARO82" s="25">
        <f t="shared" si="17"/>
        <v>0</v>
      </c>
      <c r="ARP82" s="25">
        <f t="shared" si="17"/>
        <v>0</v>
      </c>
      <c r="ARQ82" s="25">
        <f t="shared" si="17"/>
        <v>0</v>
      </c>
      <c r="ARR82" s="25">
        <f t="shared" si="17"/>
        <v>0</v>
      </c>
      <c r="ARS82" s="25">
        <f t="shared" ref="ARS82:AUD82" si="18">+ARH82+ARJ82+ARL82+ARN82+ARP82</f>
        <v>0</v>
      </c>
      <c r="ART82" s="25">
        <f t="shared" si="18"/>
        <v>0</v>
      </c>
      <c r="ARU82" s="25">
        <f t="shared" si="18"/>
        <v>0</v>
      </c>
      <c r="ARV82" s="25">
        <f t="shared" si="18"/>
        <v>0</v>
      </c>
      <c r="ARW82" s="25">
        <f t="shared" si="18"/>
        <v>0</v>
      </c>
      <c r="ARX82" s="25">
        <f t="shared" si="18"/>
        <v>0</v>
      </c>
      <c r="ARY82" s="25">
        <f t="shared" si="18"/>
        <v>0</v>
      </c>
      <c r="ARZ82" s="25">
        <f t="shared" si="18"/>
        <v>0</v>
      </c>
      <c r="ASA82" s="25">
        <f t="shared" si="18"/>
        <v>0</v>
      </c>
      <c r="ASB82" s="25">
        <f t="shared" si="18"/>
        <v>0</v>
      </c>
      <c r="ASC82" s="25">
        <f t="shared" si="18"/>
        <v>0</v>
      </c>
      <c r="ASD82" s="25">
        <f t="shared" si="18"/>
        <v>0</v>
      </c>
      <c r="ASE82" s="25">
        <f t="shared" si="18"/>
        <v>0</v>
      </c>
      <c r="ASF82" s="25">
        <f t="shared" si="18"/>
        <v>0</v>
      </c>
      <c r="ASG82" s="25">
        <f t="shared" si="18"/>
        <v>0</v>
      </c>
      <c r="ASH82" s="25">
        <f t="shared" si="18"/>
        <v>0</v>
      </c>
      <c r="ASI82" s="25">
        <f t="shared" si="18"/>
        <v>0</v>
      </c>
      <c r="ASJ82" s="25">
        <f t="shared" si="18"/>
        <v>0</v>
      </c>
      <c r="ASK82" s="25">
        <f t="shared" si="18"/>
        <v>0</v>
      </c>
      <c r="ASL82" s="25">
        <f t="shared" si="18"/>
        <v>0</v>
      </c>
      <c r="ASM82" s="25">
        <f t="shared" si="18"/>
        <v>0</v>
      </c>
      <c r="ASN82" s="25">
        <f t="shared" si="18"/>
        <v>0</v>
      </c>
      <c r="ASO82" s="25">
        <f t="shared" si="18"/>
        <v>0</v>
      </c>
      <c r="ASP82" s="25">
        <f t="shared" si="18"/>
        <v>0</v>
      </c>
      <c r="ASQ82" s="25">
        <f t="shared" si="18"/>
        <v>0</v>
      </c>
      <c r="ASR82" s="25">
        <f t="shared" si="18"/>
        <v>0</v>
      </c>
      <c r="ASS82" s="25">
        <f t="shared" si="18"/>
        <v>0</v>
      </c>
      <c r="AST82" s="25">
        <f t="shared" si="18"/>
        <v>0</v>
      </c>
      <c r="ASU82" s="25">
        <f t="shared" si="18"/>
        <v>0</v>
      </c>
      <c r="ASV82" s="25">
        <f t="shared" si="18"/>
        <v>0</v>
      </c>
      <c r="ASW82" s="25">
        <f t="shared" si="18"/>
        <v>0</v>
      </c>
      <c r="ASX82" s="25">
        <f t="shared" si="18"/>
        <v>0</v>
      </c>
      <c r="ASY82" s="25">
        <f t="shared" si="18"/>
        <v>0</v>
      </c>
      <c r="ASZ82" s="25">
        <f t="shared" si="18"/>
        <v>0</v>
      </c>
      <c r="ATA82" s="25">
        <f t="shared" si="18"/>
        <v>0</v>
      </c>
      <c r="ATB82" s="25">
        <f t="shared" si="18"/>
        <v>0</v>
      </c>
      <c r="ATC82" s="25">
        <f t="shared" si="18"/>
        <v>0</v>
      </c>
      <c r="ATD82" s="25">
        <f t="shared" si="18"/>
        <v>0</v>
      </c>
      <c r="ATE82" s="25">
        <f t="shared" si="18"/>
        <v>0</v>
      </c>
      <c r="ATF82" s="25">
        <f t="shared" si="18"/>
        <v>0</v>
      </c>
      <c r="ATG82" s="25">
        <f t="shared" si="18"/>
        <v>0</v>
      </c>
      <c r="ATH82" s="25">
        <f t="shared" si="18"/>
        <v>0</v>
      </c>
      <c r="ATI82" s="25">
        <f t="shared" si="18"/>
        <v>0</v>
      </c>
      <c r="ATJ82" s="25">
        <f t="shared" si="18"/>
        <v>0</v>
      </c>
      <c r="ATK82" s="25">
        <f t="shared" si="18"/>
        <v>0</v>
      </c>
      <c r="ATL82" s="25">
        <f t="shared" si="18"/>
        <v>0</v>
      </c>
      <c r="ATM82" s="25">
        <f t="shared" si="18"/>
        <v>0</v>
      </c>
      <c r="ATN82" s="25">
        <f t="shared" si="18"/>
        <v>0</v>
      </c>
      <c r="ATO82" s="25">
        <f t="shared" si="18"/>
        <v>0</v>
      </c>
      <c r="ATP82" s="25">
        <f t="shared" si="18"/>
        <v>0</v>
      </c>
      <c r="ATQ82" s="25">
        <f t="shared" si="18"/>
        <v>0</v>
      </c>
      <c r="ATR82" s="25">
        <f t="shared" si="18"/>
        <v>0</v>
      </c>
      <c r="ATS82" s="25">
        <f t="shared" si="18"/>
        <v>0</v>
      </c>
      <c r="ATT82" s="25">
        <f t="shared" si="18"/>
        <v>0</v>
      </c>
      <c r="ATU82" s="25">
        <f t="shared" si="18"/>
        <v>0</v>
      </c>
      <c r="ATV82" s="25">
        <f t="shared" si="18"/>
        <v>0</v>
      </c>
      <c r="ATW82" s="25">
        <f t="shared" si="18"/>
        <v>0</v>
      </c>
      <c r="ATX82" s="25">
        <f t="shared" si="18"/>
        <v>0</v>
      </c>
      <c r="ATY82" s="25">
        <f t="shared" si="18"/>
        <v>0</v>
      </c>
      <c r="ATZ82" s="25">
        <f t="shared" si="18"/>
        <v>0</v>
      </c>
      <c r="AUA82" s="25">
        <f t="shared" si="18"/>
        <v>0</v>
      </c>
      <c r="AUB82" s="25">
        <f t="shared" si="18"/>
        <v>0</v>
      </c>
      <c r="AUC82" s="25">
        <f t="shared" si="18"/>
        <v>0</v>
      </c>
      <c r="AUD82" s="25">
        <f t="shared" si="18"/>
        <v>0</v>
      </c>
      <c r="AUE82" s="25">
        <f t="shared" ref="AUE82:AWP82" si="19">+ATT82+ATV82+ATX82+ATZ82+AUB82</f>
        <v>0</v>
      </c>
      <c r="AUF82" s="25">
        <f t="shared" si="19"/>
        <v>0</v>
      </c>
      <c r="AUG82" s="25">
        <f t="shared" si="19"/>
        <v>0</v>
      </c>
      <c r="AUH82" s="25">
        <f t="shared" si="19"/>
        <v>0</v>
      </c>
      <c r="AUI82" s="25">
        <f t="shared" si="19"/>
        <v>0</v>
      </c>
      <c r="AUJ82" s="25">
        <f t="shared" si="19"/>
        <v>0</v>
      </c>
      <c r="AUK82" s="25">
        <f t="shared" si="19"/>
        <v>0</v>
      </c>
      <c r="AUL82" s="25">
        <f t="shared" si="19"/>
        <v>0</v>
      </c>
      <c r="AUM82" s="25">
        <f t="shared" si="19"/>
        <v>0</v>
      </c>
      <c r="AUN82" s="25">
        <f t="shared" si="19"/>
        <v>0</v>
      </c>
      <c r="AUO82" s="25">
        <f t="shared" si="19"/>
        <v>0</v>
      </c>
      <c r="AUP82" s="25">
        <f t="shared" si="19"/>
        <v>0</v>
      </c>
      <c r="AUQ82" s="25">
        <f t="shared" si="19"/>
        <v>0</v>
      </c>
      <c r="AUR82" s="25">
        <f t="shared" si="19"/>
        <v>0</v>
      </c>
      <c r="AUS82" s="25">
        <f t="shared" si="19"/>
        <v>0</v>
      </c>
      <c r="AUT82" s="25">
        <f t="shared" si="19"/>
        <v>0</v>
      </c>
      <c r="AUU82" s="25">
        <f t="shared" si="19"/>
        <v>0</v>
      </c>
      <c r="AUV82" s="25">
        <f t="shared" si="19"/>
        <v>0</v>
      </c>
      <c r="AUW82" s="25">
        <f t="shared" si="19"/>
        <v>0</v>
      </c>
      <c r="AUX82" s="25">
        <f t="shared" si="19"/>
        <v>0</v>
      </c>
      <c r="AUY82" s="25">
        <f t="shared" si="19"/>
        <v>0</v>
      </c>
      <c r="AUZ82" s="25">
        <f t="shared" si="19"/>
        <v>0</v>
      </c>
      <c r="AVA82" s="25">
        <f t="shared" si="19"/>
        <v>0</v>
      </c>
      <c r="AVB82" s="25">
        <f t="shared" si="19"/>
        <v>0</v>
      </c>
      <c r="AVC82" s="25">
        <f t="shared" si="19"/>
        <v>0</v>
      </c>
      <c r="AVD82" s="25">
        <f t="shared" si="19"/>
        <v>0</v>
      </c>
      <c r="AVE82" s="25">
        <f t="shared" si="19"/>
        <v>0</v>
      </c>
      <c r="AVF82" s="25">
        <f t="shared" si="19"/>
        <v>0</v>
      </c>
      <c r="AVG82" s="25">
        <f t="shared" si="19"/>
        <v>0</v>
      </c>
      <c r="AVH82" s="25">
        <f t="shared" si="19"/>
        <v>0</v>
      </c>
      <c r="AVI82" s="25">
        <f t="shared" si="19"/>
        <v>0</v>
      </c>
      <c r="AVJ82" s="25">
        <f t="shared" si="19"/>
        <v>0</v>
      </c>
      <c r="AVK82" s="25">
        <f t="shared" si="19"/>
        <v>0</v>
      </c>
      <c r="AVL82" s="25">
        <f t="shared" si="19"/>
        <v>0</v>
      </c>
      <c r="AVM82" s="25">
        <f t="shared" si="19"/>
        <v>0</v>
      </c>
      <c r="AVN82" s="25">
        <f t="shared" si="19"/>
        <v>0</v>
      </c>
      <c r="AVO82" s="25">
        <f t="shared" si="19"/>
        <v>0</v>
      </c>
      <c r="AVP82" s="25">
        <f t="shared" si="19"/>
        <v>0</v>
      </c>
      <c r="AVQ82" s="25">
        <f t="shared" si="19"/>
        <v>0</v>
      </c>
      <c r="AVR82" s="25">
        <f t="shared" si="19"/>
        <v>0</v>
      </c>
      <c r="AVS82" s="25">
        <f t="shared" si="19"/>
        <v>0</v>
      </c>
      <c r="AVT82" s="25">
        <f t="shared" si="19"/>
        <v>0</v>
      </c>
      <c r="AVU82" s="25">
        <f t="shared" si="19"/>
        <v>0</v>
      </c>
      <c r="AVV82" s="25">
        <f t="shared" si="19"/>
        <v>0</v>
      </c>
      <c r="AVW82" s="25">
        <f t="shared" si="19"/>
        <v>0</v>
      </c>
      <c r="AVX82" s="25">
        <f t="shared" si="19"/>
        <v>0</v>
      </c>
      <c r="AVY82" s="25">
        <f t="shared" si="19"/>
        <v>0</v>
      </c>
      <c r="AVZ82" s="25">
        <f t="shared" si="19"/>
        <v>0</v>
      </c>
      <c r="AWA82" s="25">
        <f t="shared" si="19"/>
        <v>0</v>
      </c>
      <c r="AWB82" s="25">
        <f t="shared" si="19"/>
        <v>0</v>
      </c>
      <c r="AWC82" s="25">
        <f t="shared" si="19"/>
        <v>0</v>
      </c>
      <c r="AWD82" s="25">
        <f t="shared" si="19"/>
        <v>0</v>
      </c>
      <c r="AWE82" s="25">
        <f t="shared" si="19"/>
        <v>0</v>
      </c>
      <c r="AWF82" s="25">
        <f t="shared" si="19"/>
        <v>0</v>
      </c>
      <c r="AWG82" s="25">
        <f t="shared" si="19"/>
        <v>0</v>
      </c>
      <c r="AWH82" s="25">
        <f t="shared" si="19"/>
        <v>0</v>
      </c>
      <c r="AWI82" s="25">
        <f t="shared" si="19"/>
        <v>0</v>
      </c>
      <c r="AWJ82" s="25">
        <f t="shared" si="19"/>
        <v>0</v>
      </c>
      <c r="AWK82" s="25">
        <f t="shared" si="19"/>
        <v>0</v>
      </c>
      <c r="AWL82" s="25">
        <f t="shared" si="19"/>
        <v>0</v>
      </c>
      <c r="AWM82" s="25">
        <f t="shared" si="19"/>
        <v>0</v>
      </c>
      <c r="AWN82" s="25">
        <f t="shared" si="19"/>
        <v>0</v>
      </c>
      <c r="AWO82" s="25">
        <f t="shared" si="19"/>
        <v>0</v>
      </c>
      <c r="AWP82" s="25">
        <f t="shared" si="19"/>
        <v>0</v>
      </c>
      <c r="AWQ82" s="25">
        <f t="shared" ref="AWQ82:AZB82" si="20">+AWF82+AWH82+AWJ82+AWL82+AWN82</f>
        <v>0</v>
      </c>
      <c r="AWR82" s="25">
        <f t="shared" si="20"/>
        <v>0</v>
      </c>
      <c r="AWS82" s="25">
        <f t="shared" si="20"/>
        <v>0</v>
      </c>
      <c r="AWT82" s="25">
        <f t="shared" si="20"/>
        <v>0</v>
      </c>
      <c r="AWU82" s="25">
        <f t="shared" si="20"/>
        <v>0</v>
      </c>
      <c r="AWV82" s="25">
        <f t="shared" si="20"/>
        <v>0</v>
      </c>
      <c r="AWW82" s="25">
        <f t="shared" si="20"/>
        <v>0</v>
      </c>
      <c r="AWX82" s="25">
        <f t="shared" si="20"/>
        <v>0</v>
      </c>
      <c r="AWY82" s="25">
        <f t="shared" si="20"/>
        <v>0</v>
      </c>
      <c r="AWZ82" s="25">
        <f t="shared" si="20"/>
        <v>0</v>
      </c>
      <c r="AXA82" s="25">
        <f t="shared" si="20"/>
        <v>0</v>
      </c>
      <c r="AXB82" s="25">
        <f t="shared" si="20"/>
        <v>0</v>
      </c>
      <c r="AXC82" s="25">
        <f t="shared" si="20"/>
        <v>0</v>
      </c>
      <c r="AXD82" s="25">
        <f t="shared" si="20"/>
        <v>0</v>
      </c>
      <c r="AXE82" s="25">
        <f t="shared" si="20"/>
        <v>0</v>
      </c>
      <c r="AXF82" s="25">
        <f t="shared" si="20"/>
        <v>0</v>
      </c>
      <c r="AXG82" s="25">
        <f t="shared" si="20"/>
        <v>0</v>
      </c>
      <c r="AXH82" s="25">
        <f t="shared" si="20"/>
        <v>0</v>
      </c>
      <c r="AXI82" s="25">
        <f t="shared" si="20"/>
        <v>0</v>
      </c>
      <c r="AXJ82" s="25">
        <f t="shared" si="20"/>
        <v>0</v>
      </c>
      <c r="AXK82" s="25">
        <f t="shared" si="20"/>
        <v>0</v>
      </c>
      <c r="AXL82" s="25">
        <f t="shared" si="20"/>
        <v>0</v>
      </c>
      <c r="AXM82" s="25">
        <f t="shared" si="20"/>
        <v>0</v>
      </c>
      <c r="AXN82" s="25">
        <f t="shared" si="20"/>
        <v>0</v>
      </c>
      <c r="AXO82" s="25">
        <f t="shared" si="20"/>
        <v>0</v>
      </c>
      <c r="AXP82" s="25">
        <f t="shared" si="20"/>
        <v>0</v>
      </c>
      <c r="AXQ82" s="25">
        <f t="shared" si="20"/>
        <v>0</v>
      </c>
      <c r="AXR82" s="25">
        <f t="shared" si="20"/>
        <v>0</v>
      </c>
      <c r="AXS82" s="25">
        <f t="shared" si="20"/>
        <v>0</v>
      </c>
      <c r="AXT82" s="25">
        <f t="shared" si="20"/>
        <v>0</v>
      </c>
      <c r="AXU82" s="25">
        <f t="shared" si="20"/>
        <v>0</v>
      </c>
      <c r="AXV82" s="25">
        <f t="shared" si="20"/>
        <v>0</v>
      </c>
      <c r="AXW82" s="25">
        <f t="shared" si="20"/>
        <v>0</v>
      </c>
      <c r="AXX82" s="25">
        <f t="shared" si="20"/>
        <v>0</v>
      </c>
      <c r="AXY82" s="25">
        <f t="shared" si="20"/>
        <v>0</v>
      </c>
      <c r="AXZ82" s="25">
        <f t="shared" si="20"/>
        <v>0</v>
      </c>
      <c r="AYA82" s="25">
        <f t="shared" si="20"/>
        <v>0</v>
      </c>
      <c r="AYB82" s="25">
        <f t="shared" si="20"/>
        <v>0</v>
      </c>
      <c r="AYC82" s="25">
        <f t="shared" si="20"/>
        <v>0</v>
      </c>
      <c r="AYD82" s="25">
        <f t="shared" si="20"/>
        <v>0</v>
      </c>
      <c r="AYE82" s="25">
        <f t="shared" si="20"/>
        <v>0</v>
      </c>
      <c r="AYF82" s="25">
        <f t="shared" si="20"/>
        <v>0</v>
      </c>
      <c r="AYG82" s="25">
        <f t="shared" si="20"/>
        <v>0</v>
      </c>
      <c r="AYH82" s="25">
        <f t="shared" si="20"/>
        <v>0</v>
      </c>
      <c r="AYI82" s="25">
        <f t="shared" si="20"/>
        <v>0</v>
      </c>
      <c r="AYJ82" s="25">
        <f t="shared" si="20"/>
        <v>0</v>
      </c>
      <c r="AYK82" s="25">
        <f t="shared" si="20"/>
        <v>0</v>
      </c>
      <c r="AYL82" s="25">
        <f t="shared" si="20"/>
        <v>0</v>
      </c>
      <c r="AYM82" s="25">
        <f t="shared" si="20"/>
        <v>0</v>
      </c>
      <c r="AYN82" s="25">
        <f t="shared" si="20"/>
        <v>0</v>
      </c>
      <c r="AYO82" s="25">
        <f t="shared" si="20"/>
        <v>0</v>
      </c>
      <c r="AYP82" s="25">
        <f t="shared" si="20"/>
        <v>0</v>
      </c>
      <c r="AYQ82" s="25">
        <f t="shared" si="20"/>
        <v>0</v>
      </c>
      <c r="AYR82" s="25">
        <f t="shared" si="20"/>
        <v>0</v>
      </c>
      <c r="AYS82" s="25">
        <f t="shared" si="20"/>
        <v>0</v>
      </c>
      <c r="AYT82" s="25">
        <f t="shared" si="20"/>
        <v>0</v>
      </c>
      <c r="AYU82" s="25">
        <f t="shared" si="20"/>
        <v>0</v>
      </c>
      <c r="AYV82" s="25">
        <f t="shared" si="20"/>
        <v>0</v>
      </c>
      <c r="AYW82" s="25">
        <f t="shared" si="20"/>
        <v>0</v>
      </c>
      <c r="AYX82" s="25">
        <f t="shared" si="20"/>
        <v>0</v>
      </c>
      <c r="AYY82" s="25">
        <f t="shared" si="20"/>
        <v>0</v>
      </c>
      <c r="AYZ82" s="25">
        <f t="shared" si="20"/>
        <v>0</v>
      </c>
      <c r="AZA82" s="25">
        <f t="shared" si="20"/>
        <v>0</v>
      </c>
      <c r="AZB82" s="25">
        <f t="shared" si="20"/>
        <v>0</v>
      </c>
      <c r="AZC82" s="25">
        <f t="shared" ref="AZC82:BBN82" si="21">+AYR82+AYT82+AYV82+AYX82+AYZ82</f>
        <v>0</v>
      </c>
      <c r="AZD82" s="25">
        <f t="shared" si="21"/>
        <v>0</v>
      </c>
      <c r="AZE82" s="25">
        <f t="shared" si="21"/>
        <v>0</v>
      </c>
      <c r="AZF82" s="25">
        <f t="shared" si="21"/>
        <v>0</v>
      </c>
      <c r="AZG82" s="25">
        <f t="shared" si="21"/>
        <v>0</v>
      </c>
      <c r="AZH82" s="25">
        <f t="shared" si="21"/>
        <v>0</v>
      </c>
      <c r="AZI82" s="25">
        <f t="shared" si="21"/>
        <v>0</v>
      </c>
      <c r="AZJ82" s="25">
        <f t="shared" si="21"/>
        <v>0</v>
      </c>
      <c r="AZK82" s="25">
        <f t="shared" si="21"/>
        <v>0</v>
      </c>
      <c r="AZL82" s="25">
        <f t="shared" si="21"/>
        <v>0</v>
      </c>
      <c r="AZM82" s="25">
        <f t="shared" si="21"/>
        <v>0</v>
      </c>
      <c r="AZN82" s="25">
        <f t="shared" si="21"/>
        <v>0</v>
      </c>
      <c r="AZO82" s="25">
        <f t="shared" si="21"/>
        <v>0</v>
      </c>
      <c r="AZP82" s="25">
        <f t="shared" si="21"/>
        <v>0</v>
      </c>
      <c r="AZQ82" s="25">
        <f t="shared" si="21"/>
        <v>0</v>
      </c>
      <c r="AZR82" s="25">
        <f t="shared" si="21"/>
        <v>0</v>
      </c>
      <c r="AZS82" s="25">
        <f t="shared" si="21"/>
        <v>0</v>
      </c>
      <c r="AZT82" s="25">
        <f t="shared" si="21"/>
        <v>0</v>
      </c>
      <c r="AZU82" s="25">
        <f t="shared" si="21"/>
        <v>0</v>
      </c>
      <c r="AZV82" s="25">
        <f t="shared" si="21"/>
        <v>0</v>
      </c>
      <c r="AZW82" s="25">
        <f t="shared" si="21"/>
        <v>0</v>
      </c>
      <c r="AZX82" s="25">
        <f t="shared" si="21"/>
        <v>0</v>
      </c>
      <c r="AZY82" s="25">
        <f t="shared" si="21"/>
        <v>0</v>
      </c>
      <c r="AZZ82" s="25">
        <f t="shared" si="21"/>
        <v>0</v>
      </c>
      <c r="BAA82" s="25">
        <f t="shared" si="21"/>
        <v>0</v>
      </c>
      <c r="BAB82" s="25">
        <f t="shared" si="21"/>
        <v>0</v>
      </c>
      <c r="BAC82" s="25">
        <f t="shared" si="21"/>
        <v>0</v>
      </c>
      <c r="BAD82" s="25">
        <f t="shared" si="21"/>
        <v>0</v>
      </c>
      <c r="BAE82" s="25">
        <f t="shared" si="21"/>
        <v>0</v>
      </c>
      <c r="BAF82" s="25">
        <f t="shared" si="21"/>
        <v>0</v>
      </c>
      <c r="BAG82" s="25">
        <f t="shared" si="21"/>
        <v>0</v>
      </c>
      <c r="BAH82" s="25">
        <f t="shared" si="21"/>
        <v>0</v>
      </c>
      <c r="BAI82" s="25">
        <f t="shared" si="21"/>
        <v>0</v>
      </c>
      <c r="BAJ82" s="25">
        <f t="shared" si="21"/>
        <v>0</v>
      </c>
      <c r="BAK82" s="25">
        <f t="shared" si="21"/>
        <v>0</v>
      </c>
      <c r="BAL82" s="25">
        <f t="shared" si="21"/>
        <v>0</v>
      </c>
      <c r="BAM82" s="25">
        <f t="shared" si="21"/>
        <v>0</v>
      </c>
      <c r="BAN82" s="25">
        <f t="shared" si="21"/>
        <v>0</v>
      </c>
      <c r="BAO82" s="25">
        <f t="shared" si="21"/>
        <v>0</v>
      </c>
      <c r="BAP82" s="25">
        <f t="shared" si="21"/>
        <v>0</v>
      </c>
      <c r="BAQ82" s="25">
        <f t="shared" si="21"/>
        <v>0</v>
      </c>
      <c r="BAR82" s="25">
        <f t="shared" si="21"/>
        <v>0</v>
      </c>
      <c r="BAS82" s="25">
        <f t="shared" si="21"/>
        <v>0</v>
      </c>
      <c r="BAT82" s="25">
        <f t="shared" si="21"/>
        <v>0</v>
      </c>
      <c r="BAU82" s="25">
        <f t="shared" si="21"/>
        <v>0</v>
      </c>
      <c r="BAV82" s="25">
        <f t="shared" si="21"/>
        <v>0</v>
      </c>
      <c r="BAW82" s="25">
        <f t="shared" si="21"/>
        <v>0</v>
      </c>
      <c r="BAX82" s="25">
        <f t="shared" si="21"/>
        <v>0</v>
      </c>
      <c r="BAY82" s="25">
        <f t="shared" si="21"/>
        <v>0</v>
      </c>
      <c r="BAZ82" s="25">
        <f t="shared" si="21"/>
        <v>0</v>
      </c>
      <c r="BBA82" s="25">
        <f t="shared" si="21"/>
        <v>0</v>
      </c>
      <c r="BBB82" s="25">
        <f t="shared" si="21"/>
        <v>0</v>
      </c>
      <c r="BBC82" s="25">
        <f t="shared" si="21"/>
        <v>0</v>
      </c>
      <c r="BBD82" s="25">
        <f t="shared" si="21"/>
        <v>0</v>
      </c>
      <c r="BBE82" s="25">
        <f t="shared" si="21"/>
        <v>0</v>
      </c>
      <c r="BBF82" s="25">
        <f t="shared" si="21"/>
        <v>0</v>
      </c>
      <c r="BBG82" s="25">
        <f t="shared" si="21"/>
        <v>0</v>
      </c>
      <c r="BBH82" s="25">
        <f t="shared" si="21"/>
        <v>0</v>
      </c>
      <c r="BBI82" s="25">
        <f t="shared" si="21"/>
        <v>0</v>
      </c>
      <c r="BBJ82" s="25">
        <f t="shared" si="21"/>
        <v>0</v>
      </c>
      <c r="BBK82" s="25">
        <f t="shared" si="21"/>
        <v>0</v>
      </c>
      <c r="BBL82" s="25">
        <f t="shared" si="21"/>
        <v>0</v>
      </c>
      <c r="BBM82" s="25">
        <f t="shared" si="21"/>
        <v>0</v>
      </c>
      <c r="BBN82" s="25">
        <f t="shared" si="21"/>
        <v>0</v>
      </c>
      <c r="BBO82" s="25">
        <f t="shared" ref="BBO82:BDZ82" si="22">+BBD82+BBF82+BBH82+BBJ82+BBL82</f>
        <v>0</v>
      </c>
      <c r="BBP82" s="25">
        <f t="shared" si="22"/>
        <v>0</v>
      </c>
      <c r="BBQ82" s="25">
        <f t="shared" si="22"/>
        <v>0</v>
      </c>
      <c r="BBR82" s="25">
        <f t="shared" si="22"/>
        <v>0</v>
      </c>
      <c r="BBS82" s="25">
        <f t="shared" si="22"/>
        <v>0</v>
      </c>
      <c r="BBT82" s="25">
        <f t="shared" si="22"/>
        <v>0</v>
      </c>
      <c r="BBU82" s="25">
        <f t="shared" si="22"/>
        <v>0</v>
      </c>
      <c r="BBV82" s="25">
        <f t="shared" si="22"/>
        <v>0</v>
      </c>
      <c r="BBW82" s="25">
        <f t="shared" si="22"/>
        <v>0</v>
      </c>
      <c r="BBX82" s="25">
        <f t="shared" si="22"/>
        <v>0</v>
      </c>
      <c r="BBY82" s="25">
        <f t="shared" si="22"/>
        <v>0</v>
      </c>
      <c r="BBZ82" s="25">
        <f t="shared" si="22"/>
        <v>0</v>
      </c>
      <c r="BCA82" s="25">
        <f t="shared" si="22"/>
        <v>0</v>
      </c>
      <c r="BCB82" s="25">
        <f t="shared" si="22"/>
        <v>0</v>
      </c>
      <c r="BCC82" s="25">
        <f t="shared" si="22"/>
        <v>0</v>
      </c>
      <c r="BCD82" s="25">
        <f t="shared" si="22"/>
        <v>0</v>
      </c>
      <c r="BCE82" s="25">
        <f t="shared" si="22"/>
        <v>0</v>
      </c>
      <c r="BCF82" s="25">
        <f t="shared" si="22"/>
        <v>0</v>
      </c>
      <c r="BCG82" s="25">
        <f t="shared" si="22"/>
        <v>0</v>
      </c>
      <c r="BCH82" s="25">
        <f t="shared" si="22"/>
        <v>0</v>
      </c>
      <c r="BCI82" s="25">
        <f t="shared" si="22"/>
        <v>0</v>
      </c>
      <c r="BCJ82" s="25">
        <f t="shared" si="22"/>
        <v>0</v>
      </c>
      <c r="BCK82" s="25">
        <f t="shared" si="22"/>
        <v>0</v>
      </c>
      <c r="BCL82" s="25">
        <f t="shared" si="22"/>
        <v>0</v>
      </c>
      <c r="BCM82" s="25">
        <f t="shared" si="22"/>
        <v>0</v>
      </c>
      <c r="BCN82" s="25">
        <f t="shared" si="22"/>
        <v>0</v>
      </c>
      <c r="BCO82" s="25">
        <f t="shared" si="22"/>
        <v>0</v>
      </c>
      <c r="BCP82" s="25">
        <f t="shared" si="22"/>
        <v>0</v>
      </c>
      <c r="BCQ82" s="25">
        <f t="shared" si="22"/>
        <v>0</v>
      </c>
      <c r="BCR82" s="25">
        <f t="shared" si="22"/>
        <v>0</v>
      </c>
      <c r="BCS82" s="25">
        <f t="shared" si="22"/>
        <v>0</v>
      </c>
      <c r="BCT82" s="25">
        <f t="shared" si="22"/>
        <v>0</v>
      </c>
      <c r="BCU82" s="25">
        <f t="shared" si="22"/>
        <v>0</v>
      </c>
      <c r="BCV82" s="25">
        <f t="shared" si="22"/>
        <v>0</v>
      </c>
      <c r="BCW82" s="25">
        <f t="shared" si="22"/>
        <v>0</v>
      </c>
      <c r="BCX82" s="25">
        <f t="shared" si="22"/>
        <v>0</v>
      </c>
      <c r="BCY82" s="25">
        <f t="shared" si="22"/>
        <v>0</v>
      </c>
      <c r="BCZ82" s="25">
        <f t="shared" si="22"/>
        <v>0</v>
      </c>
      <c r="BDA82" s="25">
        <f t="shared" si="22"/>
        <v>0</v>
      </c>
      <c r="BDB82" s="25">
        <f t="shared" si="22"/>
        <v>0</v>
      </c>
      <c r="BDC82" s="25">
        <f t="shared" si="22"/>
        <v>0</v>
      </c>
      <c r="BDD82" s="25">
        <f t="shared" si="22"/>
        <v>0</v>
      </c>
      <c r="BDE82" s="25">
        <f t="shared" si="22"/>
        <v>0</v>
      </c>
      <c r="BDF82" s="25">
        <f t="shared" si="22"/>
        <v>0</v>
      </c>
      <c r="BDG82" s="25">
        <f t="shared" si="22"/>
        <v>0</v>
      </c>
      <c r="BDH82" s="25">
        <f t="shared" si="22"/>
        <v>0</v>
      </c>
      <c r="BDI82" s="25">
        <f t="shared" si="22"/>
        <v>0</v>
      </c>
      <c r="BDJ82" s="25">
        <f t="shared" si="22"/>
        <v>0</v>
      </c>
      <c r="BDK82" s="25">
        <f t="shared" si="22"/>
        <v>0</v>
      </c>
      <c r="BDL82" s="25">
        <f t="shared" si="22"/>
        <v>0</v>
      </c>
      <c r="BDM82" s="25">
        <f t="shared" si="22"/>
        <v>0</v>
      </c>
      <c r="BDN82" s="25">
        <f t="shared" si="22"/>
        <v>0</v>
      </c>
      <c r="BDO82" s="25">
        <f t="shared" si="22"/>
        <v>0</v>
      </c>
      <c r="BDP82" s="25">
        <f t="shared" si="22"/>
        <v>0</v>
      </c>
      <c r="BDQ82" s="25">
        <f t="shared" si="22"/>
        <v>0</v>
      </c>
      <c r="BDR82" s="25">
        <f t="shared" si="22"/>
        <v>0</v>
      </c>
      <c r="BDS82" s="25">
        <f t="shared" si="22"/>
        <v>0</v>
      </c>
      <c r="BDT82" s="25">
        <f t="shared" si="22"/>
        <v>0</v>
      </c>
      <c r="BDU82" s="25">
        <f t="shared" si="22"/>
        <v>0</v>
      </c>
      <c r="BDV82" s="25">
        <f t="shared" si="22"/>
        <v>0</v>
      </c>
      <c r="BDW82" s="25">
        <f t="shared" si="22"/>
        <v>0</v>
      </c>
      <c r="BDX82" s="25">
        <f t="shared" si="22"/>
        <v>0</v>
      </c>
      <c r="BDY82" s="25">
        <f t="shared" si="22"/>
        <v>0</v>
      </c>
      <c r="BDZ82" s="25">
        <f t="shared" si="22"/>
        <v>0</v>
      </c>
      <c r="BEA82" s="25">
        <f t="shared" ref="BEA82:BGL82" si="23">+BDP82+BDR82+BDT82+BDV82+BDX82</f>
        <v>0</v>
      </c>
      <c r="BEB82" s="25">
        <f t="shared" si="23"/>
        <v>0</v>
      </c>
      <c r="BEC82" s="25">
        <f t="shared" si="23"/>
        <v>0</v>
      </c>
      <c r="BED82" s="25">
        <f t="shared" si="23"/>
        <v>0</v>
      </c>
      <c r="BEE82" s="25">
        <f t="shared" si="23"/>
        <v>0</v>
      </c>
      <c r="BEF82" s="25">
        <f t="shared" si="23"/>
        <v>0</v>
      </c>
      <c r="BEG82" s="25">
        <f t="shared" si="23"/>
        <v>0</v>
      </c>
      <c r="BEH82" s="25">
        <f t="shared" si="23"/>
        <v>0</v>
      </c>
      <c r="BEI82" s="25">
        <f t="shared" si="23"/>
        <v>0</v>
      </c>
      <c r="BEJ82" s="25">
        <f t="shared" si="23"/>
        <v>0</v>
      </c>
      <c r="BEK82" s="25">
        <f t="shared" si="23"/>
        <v>0</v>
      </c>
      <c r="BEL82" s="25">
        <f t="shared" si="23"/>
        <v>0</v>
      </c>
      <c r="BEM82" s="25">
        <f t="shared" si="23"/>
        <v>0</v>
      </c>
      <c r="BEN82" s="25">
        <f t="shared" si="23"/>
        <v>0</v>
      </c>
      <c r="BEO82" s="25">
        <f t="shared" si="23"/>
        <v>0</v>
      </c>
      <c r="BEP82" s="25">
        <f t="shared" si="23"/>
        <v>0</v>
      </c>
      <c r="BEQ82" s="25">
        <f t="shared" si="23"/>
        <v>0</v>
      </c>
      <c r="BER82" s="25">
        <f t="shared" si="23"/>
        <v>0</v>
      </c>
      <c r="BES82" s="25">
        <f t="shared" si="23"/>
        <v>0</v>
      </c>
      <c r="BET82" s="25">
        <f t="shared" si="23"/>
        <v>0</v>
      </c>
      <c r="BEU82" s="25">
        <f t="shared" si="23"/>
        <v>0</v>
      </c>
      <c r="BEV82" s="25">
        <f t="shared" si="23"/>
        <v>0</v>
      </c>
      <c r="BEW82" s="25">
        <f t="shared" si="23"/>
        <v>0</v>
      </c>
      <c r="BEX82" s="25">
        <f t="shared" si="23"/>
        <v>0</v>
      </c>
      <c r="BEY82" s="25">
        <f t="shared" si="23"/>
        <v>0</v>
      </c>
      <c r="BEZ82" s="25">
        <f t="shared" si="23"/>
        <v>0</v>
      </c>
      <c r="BFA82" s="25">
        <f t="shared" si="23"/>
        <v>0</v>
      </c>
      <c r="BFB82" s="25">
        <f t="shared" si="23"/>
        <v>0</v>
      </c>
      <c r="BFC82" s="25">
        <f t="shared" si="23"/>
        <v>0</v>
      </c>
      <c r="BFD82" s="25">
        <f t="shared" si="23"/>
        <v>0</v>
      </c>
      <c r="BFE82" s="25">
        <f t="shared" si="23"/>
        <v>0</v>
      </c>
      <c r="BFF82" s="25">
        <f t="shared" si="23"/>
        <v>0</v>
      </c>
      <c r="BFG82" s="25">
        <f t="shared" si="23"/>
        <v>0</v>
      </c>
      <c r="BFH82" s="25">
        <f t="shared" si="23"/>
        <v>0</v>
      </c>
      <c r="BFI82" s="25">
        <f t="shared" si="23"/>
        <v>0</v>
      </c>
      <c r="BFJ82" s="25">
        <f t="shared" si="23"/>
        <v>0</v>
      </c>
      <c r="BFK82" s="25">
        <f t="shared" si="23"/>
        <v>0</v>
      </c>
      <c r="BFL82" s="25">
        <f t="shared" si="23"/>
        <v>0</v>
      </c>
      <c r="BFM82" s="25">
        <f t="shared" si="23"/>
        <v>0</v>
      </c>
      <c r="BFN82" s="25">
        <f t="shared" si="23"/>
        <v>0</v>
      </c>
      <c r="BFO82" s="25">
        <f t="shared" si="23"/>
        <v>0</v>
      </c>
      <c r="BFP82" s="25">
        <f t="shared" si="23"/>
        <v>0</v>
      </c>
      <c r="BFQ82" s="25">
        <f t="shared" si="23"/>
        <v>0</v>
      </c>
      <c r="BFR82" s="25">
        <f t="shared" si="23"/>
        <v>0</v>
      </c>
      <c r="BFS82" s="25">
        <f t="shared" si="23"/>
        <v>0</v>
      </c>
      <c r="BFT82" s="25">
        <f t="shared" si="23"/>
        <v>0</v>
      </c>
      <c r="BFU82" s="25">
        <f t="shared" si="23"/>
        <v>0</v>
      </c>
      <c r="BFV82" s="25">
        <f t="shared" si="23"/>
        <v>0</v>
      </c>
      <c r="BFW82" s="25">
        <f t="shared" si="23"/>
        <v>0</v>
      </c>
      <c r="BFX82" s="25">
        <f t="shared" si="23"/>
        <v>0</v>
      </c>
      <c r="BFY82" s="25">
        <f t="shared" si="23"/>
        <v>0</v>
      </c>
      <c r="BFZ82" s="25">
        <f t="shared" si="23"/>
        <v>0</v>
      </c>
      <c r="BGA82" s="25">
        <f t="shared" si="23"/>
        <v>0</v>
      </c>
      <c r="BGB82" s="25">
        <f t="shared" si="23"/>
        <v>0</v>
      </c>
      <c r="BGC82" s="25">
        <f t="shared" si="23"/>
        <v>0</v>
      </c>
      <c r="BGD82" s="25">
        <f t="shared" si="23"/>
        <v>0</v>
      </c>
      <c r="BGE82" s="25">
        <f t="shared" si="23"/>
        <v>0</v>
      </c>
      <c r="BGF82" s="25">
        <f t="shared" si="23"/>
        <v>0</v>
      </c>
      <c r="BGG82" s="25">
        <f t="shared" si="23"/>
        <v>0</v>
      </c>
      <c r="BGH82" s="25">
        <f t="shared" si="23"/>
        <v>0</v>
      </c>
      <c r="BGI82" s="25">
        <f t="shared" si="23"/>
        <v>0</v>
      </c>
      <c r="BGJ82" s="25">
        <f t="shared" si="23"/>
        <v>0</v>
      </c>
      <c r="BGK82" s="25">
        <f t="shared" si="23"/>
        <v>0</v>
      </c>
      <c r="BGL82" s="25">
        <f t="shared" si="23"/>
        <v>0</v>
      </c>
      <c r="BGM82" s="25">
        <f t="shared" ref="BGM82:BIX82" si="24">+BGB82+BGD82+BGF82+BGH82+BGJ82</f>
        <v>0</v>
      </c>
      <c r="BGN82" s="25">
        <f t="shared" si="24"/>
        <v>0</v>
      </c>
      <c r="BGO82" s="25">
        <f t="shared" si="24"/>
        <v>0</v>
      </c>
      <c r="BGP82" s="25">
        <f t="shared" si="24"/>
        <v>0</v>
      </c>
      <c r="BGQ82" s="25">
        <f t="shared" si="24"/>
        <v>0</v>
      </c>
      <c r="BGR82" s="25">
        <f t="shared" si="24"/>
        <v>0</v>
      </c>
      <c r="BGS82" s="25">
        <f t="shared" si="24"/>
        <v>0</v>
      </c>
      <c r="BGT82" s="25">
        <f t="shared" si="24"/>
        <v>0</v>
      </c>
      <c r="BGU82" s="25">
        <f t="shared" si="24"/>
        <v>0</v>
      </c>
      <c r="BGV82" s="25">
        <f t="shared" si="24"/>
        <v>0</v>
      </c>
      <c r="BGW82" s="25">
        <f t="shared" si="24"/>
        <v>0</v>
      </c>
      <c r="BGX82" s="25">
        <f t="shared" si="24"/>
        <v>0</v>
      </c>
      <c r="BGY82" s="25">
        <f t="shared" si="24"/>
        <v>0</v>
      </c>
      <c r="BGZ82" s="25">
        <f t="shared" si="24"/>
        <v>0</v>
      </c>
      <c r="BHA82" s="25">
        <f t="shared" si="24"/>
        <v>0</v>
      </c>
      <c r="BHB82" s="25">
        <f t="shared" si="24"/>
        <v>0</v>
      </c>
      <c r="BHC82" s="25">
        <f t="shared" si="24"/>
        <v>0</v>
      </c>
      <c r="BHD82" s="25">
        <f t="shared" si="24"/>
        <v>0</v>
      </c>
      <c r="BHE82" s="25">
        <f t="shared" si="24"/>
        <v>0</v>
      </c>
      <c r="BHF82" s="25">
        <f t="shared" si="24"/>
        <v>0</v>
      </c>
      <c r="BHG82" s="25">
        <f t="shared" si="24"/>
        <v>0</v>
      </c>
      <c r="BHH82" s="25">
        <f t="shared" si="24"/>
        <v>0</v>
      </c>
      <c r="BHI82" s="25">
        <f t="shared" si="24"/>
        <v>0</v>
      </c>
      <c r="BHJ82" s="25">
        <f t="shared" si="24"/>
        <v>0</v>
      </c>
      <c r="BHK82" s="25">
        <f t="shared" si="24"/>
        <v>0</v>
      </c>
      <c r="BHL82" s="25">
        <f t="shared" si="24"/>
        <v>0</v>
      </c>
      <c r="BHM82" s="25">
        <f t="shared" si="24"/>
        <v>0</v>
      </c>
      <c r="BHN82" s="25">
        <f t="shared" si="24"/>
        <v>0</v>
      </c>
      <c r="BHO82" s="25">
        <f t="shared" si="24"/>
        <v>0</v>
      </c>
      <c r="BHP82" s="25">
        <f t="shared" si="24"/>
        <v>0</v>
      </c>
      <c r="BHQ82" s="25">
        <f t="shared" si="24"/>
        <v>0</v>
      </c>
      <c r="BHR82" s="25">
        <f t="shared" si="24"/>
        <v>0</v>
      </c>
      <c r="BHS82" s="25">
        <f t="shared" si="24"/>
        <v>0</v>
      </c>
      <c r="BHT82" s="25">
        <f t="shared" si="24"/>
        <v>0</v>
      </c>
      <c r="BHU82" s="25">
        <f t="shared" si="24"/>
        <v>0</v>
      </c>
      <c r="BHV82" s="25">
        <f t="shared" si="24"/>
        <v>0</v>
      </c>
      <c r="BHW82" s="25">
        <f t="shared" si="24"/>
        <v>0</v>
      </c>
      <c r="BHX82" s="25">
        <f t="shared" si="24"/>
        <v>0</v>
      </c>
      <c r="BHY82" s="25">
        <f t="shared" si="24"/>
        <v>0</v>
      </c>
      <c r="BHZ82" s="25">
        <f t="shared" si="24"/>
        <v>0</v>
      </c>
      <c r="BIA82" s="25">
        <f t="shared" si="24"/>
        <v>0</v>
      </c>
      <c r="BIB82" s="25">
        <f t="shared" si="24"/>
        <v>0</v>
      </c>
      <c r="BIC82" s="25">
        <f t="shared" si="24"/>
        <v>0</v>
      </c>
      <c r="BID82" s="25">
        <f t="shared" si="24"/>
        <v>0</v>
      </c>
      <c r="BIE82" s="25">
        <f t="shared" si="24"/>
        <v>0</v>
      </c>
      <c r="BIF82" s="25">
        <f t="shared" si="24"/>
        <v>0</v>
      </c>
      <c r="BIG82" s="25">
        <f t="shared" si="24"/>
        <v>0</v>
      </c>
      <c r="BIH82" s="25">
        <f t="shared" si="24"/>
        <v>0</v>
      </c>
      <c r="BII82" s="25">
        <f t="shared" si="24"/>
        <v>0</v>
      </c>
      <c r="BIJ82" s="25">
        <f t="shared" si="24"/>
        <v>0</v>
      </c>
      <c r="BIK82" s="25">
        <f t="shared" si="24"/>
        <v>0</v>
      </c>
      <c r="BIL82" s="25">
        <f t="shared" si="24"/>
        <v>0</v>
      </c>
      <c r="BIM82" s="25">
        <f t="shared" si="24"/>
        <v>0</v>
      </c>
      <c r="BIN82" s="25">
        <f t="shared" si="24"/>
        <v>0</v>
      </c>
      <c r="BIO82" s="25">
        <f t="shared" si="24"/>
        <v>0</v>
      </c>
      <c r="BIP82" s="25">
        <f t="shared" si="24"/>
        <v>0</v>
      </c>
      <c r="BIQ82" s="25">
        <f t="shared" si="24"/>
        <v>0</v>
      </c>
      <c r="BIR82" s="25">
        <f t="shared" si="24"/>
        <v>0</v>
      </c>
      <c r="BIS82" s="25">
        <f t="shared" si="24"/>
        <v>0</v>
      </c>
      <c r="BIT82" s="25">
        <f t="shared" si="24"/>
        <v>0</v>
      </c>
      <c r="BIU82" s="25">
        <f t="shared" si="24"/>
        <v>0</v>
      </c>
      <c r="BIV82" s="25">
        <f t="shared" si="24"/>
        <v>0</v>
      </c>
      <c r="BIW82" s="25">
        <f t="shared" si="24"/>
        <v>0</v>
      </c>
      <c r="BIX82" s="25">
        <f t="shared" si="24"/>
        <v>0</v>
      </c>
      <c r="BIY82" s="25">
        <f t="shared" ref="BIY82:BLJ82" si="25">+BIN82+BIP82+BIR82+BIT82+BIV82</f>
        <v>0</v>
      </c>
      <c r="BIZ82" s="25">
        <f t="shared" si="25"/>
        <v>0</v>
      </c>
      <c r="BJA82" s="25">
        <f t="shared" si="25"/>
        <v>0</v>
      </c>
      <c r="BJB82" s="25">
        <f t="shared" si="25"/>
        <v>0</v>
      </c>
      <c r="BJC82" s="25">
        <f t="shared" si="25"/>
        <v>0</v>
      </c>
      <c r="BJD82" s="25">
        <f t="shared" si="25"/>
        <v>0</v>
      </c>
      <c r="BJE82" s="25">
        <f t="shared" si="25"/>
        <v>0</v>
      </c>
      <c r="BJF82" s="25">
        <f t="shared" si="25"/>
        <v>0</v>
      </c>
      <c r="BJG82" s="25">
        <f t="shared" si="25"/>
        <v>0</v>
      </c>
      <c r="BJH82" s="25">
        <f t="shared" si="25"/>
        <v>0</v>
      </c>
      <c r="BJI82" s="25">
        <f t="shared" si="25"/>
        <v>0</v>
      </c>
      <c r="BJJ82" s="25">
        <f t="shared" si="25"/>
        <v>0</v>
      </c>
      <c r="BJK82" s="25">
        <f t="shared" si="25"/>
        <v>0</v>
      </c>
      <c r="BJL82" s="25">
        <f t="shared" si="25"/>
        <v>0</v>
      </c>
      <c r="BJM82" s="25">
        <f t="shared" si="25"/>
        <v>0</v>
      </c>
      <c r="BJN82" s="25">
        <f t="shared" si="25"/>
        <v>0</v>
      </c>
      <c r="BJO82" s="25">
        <f t="shared" si="25"/>
        <v>0</v>
      </c>
      <c r="BJP82" s="25">
        <f t="shared" si="25"/>
        <v>0</v>
      </c>
      <c r="BJQ82" s="25">
        <f t="shared" si="25"/>
        <v>0</v>
      </c>
      <c r="BJR82" s="25">
        <f t="shared" si="25"/>
        <v>0</v>
      </c>
      <c r="BJS82" s="25">
        <f t="shared" si="25"/>
        <v>0</v>
      </c>
      <c r="BJT82" s="25">
        <f t="shared" si="25"/>
        <v>0</v>
      </c>
      <c r="BJU82" s="25">
        <f t="shared" si="25"/>
        <v>0</v>
      </c>
      <c r="BJV82" s="25">
        <f t="shared" si="25"/>
        <v>0</v>
      </c>
      <c r="BJW82" s="25">
        <f t="shared" si="25"/>
        <v>0</v>
      </c>
      <c r="BJX82" s="25">
        <f t="shared" si="25"/>
        <v>0</v>
      </c>
      <c r="BJY82" s="25">
        <f t="shared" si="25"/>
        <v>0</v>
      </c>
      <c r="BJZ82" s="25">
        <f t="shared" si="25"/>
        <v>0</v>
      </c>
      <c r="BKA82" s="25">
        <f t="shared" si="25"/>
        <v>0</v>
      </c>
      <c r="BKB82" s="25">
        <f t="shared" si="25"/>
        <v>0</v>
      </c>
      <c r="BKC82" s="25">
        <f t="shared" si="25"/>
        <v>0</v>
      </c>
      <c r="BKD82" s="25">
        <f t="shared" si="25"/>
        <v>0</v>
      </c>
      <c r="BKE82" s="25">
        <f t="shared" si="25"/>
        <v>0</v>
      </c>
      <c r="BKF82" s="25">
        <f t="shared" si="25"/>
        <v>0</v>
      </c>
      <c r="BKG82" s="25">
        <f t="shared" si="25"/>
        <v>0</v>
      </c>
      <c r="BKH82" s="25">
        <f t="shared" si="25"/>
        <v>0</v>
      </c>
      <c r="BKI82" s="25">
        <f t="shared" si="25"/>
        <v>0</v>
      </c>
      <c r="BKJ82" s="25">
        <f t="shared" si="25"/>
        <v>0</v>
      </c>
      <c r="BKK82" s="25">
        <f t="shared" si="25"/>
        <v>0</v>
      </c>
      <c r="BKL82" s="25">
        <f t="shared" si="25"/>
        <v>0</v>
      </c>
      <c r="BKM82" s="25">
        <f t="shared" si="25"/>
        <v>0</v>
      </c>
      <c r="BKN82" s="25">
        <f t="shared" si="25"/>
        <v>0</v>
      </c>
      <c r="BKO82" s="25">
        <f t="shared" si="25"/>
        <v>0</v>
      </c>
      <c r="BKP82" s="25">
        <f t="shared" si="25"/>
        <v>0</v>
      </c>
      <c r="BKQ82" s="25">
        <f t="shared" si="25"/>
        <v>0</v>
      </c>
      <c r="BKR82" s="25">
        <f t="shared" si="25"/>
        <v>0</v>
      </c>
      <c r="BKS82" s="25">
        <f t="shared" si="25"/>
        <v>0</v>
      </c>
      <c r="BKT82" s="25">
        <f t="shared" si="25"/>
        <v>0</v>
      </c>
      <c r="BKU82" s="25">
        <f t="shared" si="25"/>
        <v>0</v>
      </c>
      <c r="BKV82" s="25">
        <f t="shared" si="25"/>
        <v>0</v>
      </c>
      <c r="BKW82" s="25">
        <f t="shared" si="25"/>
        <v>0</v>
      </c>
      <c r="BKX82" s="25">
        <f t="shared" si="25"/>
        <v>0</v>
      </c>
      <c r="BKY82" s="25">
        <f t="shared" si="25"/>
        <v>0</v>
      </c>
      <c r="BKZ82" s="25">
        <f t="shared" si="25"/>
        <v>0</v>
      </c>
      <c r="BLA82" s="25">
        <f t="shared" si="25"/>
        <v>0</v>
      </c>
      <c r="BLB82" s="25">
        <f t="shared" si="25"/>
        <v>0</v>
      </c>
      <c r="BLC82" s="25">
        <f t="shared" si="25"/>
        <v>0</v>
      </c>
      <c r="BLD82" s="25">
        <f t="shared" si="25"/>
        <v>0</v>
      </c>
      <c r="BLE82" s="25">
        <f t="shared" si="25"/>
        <v>0</v>
      </c>
      <c r="BLF82" s="25">
        <f t="shared" si="25"/>
        <v>0</v>
      </c>
      <c r="BLG82" s="25">
        <f t="shared" si="25"/>
        <v>0</v>
      </c>
      <c r="BLH82" s="25">
        <f t="shared" si="25"/>
        <v>0</v>
      </c>
      <c r="BLI82" s="25">
        <f t="shared" si="25"/>
        <v>0</v>
      </c>
      <c r="BLJ82" s="25">
        <f t="shared" si="25"/>
        <v>0</v>
      </c>
      <c r="BLK82" s="25">
        <f t="shared" ref="BLK82:BNV82" si="26">+BKZ82+BLB82+BLD82+BLF82+BLH82</f>
        <v>0</v>
      </c>
      <c r="BLL82" s="25">
        <f t="shared" si="26"/>
        <v>0</v>
      </c>
      <c r="BLM82" s="25">
        <f t="shared" si="26"/>
        <v>0</v>
      </c>
      <c r="BLN82" s="25">
        <f t="shared" si="26"/>
        <v>0</v>
      </c>
      <c r="BLO82" s="25">
        <f t="shared" si="26"/>
        <v>0</v>
      </c>
      <c r="BLP82" s="25">
        <f t="shared" si="26"/>
        <v>0</v>
      </c>
      <c r="BLQ82" s="25">
        <f t="shared" si="26"/>
        <v>0</v>
      </c>
      <c r="BLR82" s="25">
        <f t="shared" si="26"/>
        <v>0</v>
      </c>
      <c r="BLS82" s="25">
        <f t="shared" si="26"/>
        <v>0</v>
      </c>
      <c r="BLT82" s="25">
        <f t="shared" si="26"/>
        <v>0</v>
      </c>
      <c r="BLU82" s="25">
        <f t="shared" si="26"/>
        <v>0</v>
      </c>
      <c r="BLV82" s="25">
        <f t="shared" si="26"/>
        <v>0</v>
      </c>
      <c r="BLW82" s="25">
        <f t="shared" si="26"/>
        <v>0</v>
      </c>
      <c r="BLX82" s="25">
        <f t="shared" si="26"/>
        <v>0</v>
      </c>
      <c r="BLY82" s="25">
        <f t="shared" si="26"/>
        <v>0</v>
      </c>
      <c r="BLZ82" s="25">
        <f t="shared" si="26"/>
        <v>0</v>
      </c>
      <c r="BMA82" s="25">
        <f t="shared" si="26"/>
        <v>0</v>
      </c>
      <c r="BMB82" s="25">
        <f t="shared" si="26"/>
        <v>0</v>
      </c>
      <c r="BMC82" s="25">
        <f t="shared" si="26"/>
        <v>0</v>
      </c>
      <c r="BMD82" s="25">
        <f t="shared" si="26"/>
        <v>0</v>
      </c>
      <c r="BME82" s="25">
        <f t="shared" si="26"/>
        <v>0</v>
      </c>
      <c r="BMF82" s="25">
        <f t="shared" si="26"/>
        <v>0</v>
      </c>
      <c r="BMG82" s="25">
        <f t="shared" si="26"/>
        <v>0</v>
      </c>
      <c r="BMH82" s="25">
        <f t="shared" si="26"/>
        <v>0</v>
      </c>
      <c r="BMI82" s="25">
        <f t="shared" si="26"/>
        <v>0</v>
      </c>
      <c r="BMJ82" s="25">
        <f t="shared" si="26"/>
        <v>0</v>
      </c>
      <c r="BMK82" s="25">
        <f t="shared" si="26"/>
        <v>0</v>
      </c>
      <c r="BML82" s="25">
        <f t="shared" si="26"/>
        <v>0</v>
      </c>
      <c r="BMM82" s="25">
        <f t="shared" si="26"/>
        <v>0</v>
      </c>
      <c r="BMN82" s="25">
        <f t="shared" si="26"/>
        <v>0</v>
      </c>
      <c r="BMO82" s="25">
        <f t="shared" si="26"/>
        <v>0</v>
      </c>
      <c r="BMP82" s="25">
        <f t="shared" si="26"/>
        <v>0</v>
      </c>
      <c r="BMQ82" s="25">
        <f t="shared" si="26"/>
        <v>0</v>
      </c>
      <c r="BMR82" s="25">
        <f t="shared" si="26"/>
        <v>0</v>
      </c>
      <c r="BMS82" s="25">
        <f t="shared" si="26"/>
        <v>0</v>
      </c>
      <c r="BMT82" s="25">
        <f t="shared" si="26"/>
        <v>0</v>
      </c>
      <c r="BMU82" s="25">
        <f t="shared" si="26"/>
        <v>0</v>
      </c>
      <c r="BMV82" s="25">
        <f t="shared" si="26"/>
        <v>0</v>
      </c>
      <c r="BMW82" s="25">
        <f t="shared" si="26"/>
        <v>0</v>
      </c>
      <c r="BMX82" s="25">
        <f t="shared" si="26"/>
        <v>0</v>
      </c>
      <c r="BMY82" s="25">
        <f t="shared" si="26"/>
        <v>0</v>
      </c>
      <c r="BMZ82" s="25">
        <f t="shared" si="26"/>
        <v>0</v>
      </c>
      <c r="BNA82" s="25">
        <f t="shared" si="26"/>
        <v>0</v>
      </c>
      <c r="BNB82" s="25">
        <f t="shared" si="26"/>
        <v>0</v>
      </c>
      <c r="BNC82" s="25">
        <f t="shared" si="26"/>
        <v>0</v>
      </c>
      <c r="BND82" s="25">
        <f t="shared" si="26"/>
        <v>0</v>
      </c>
      <c r="BNE82" s="25">
        <f t="shared" si="26"/>
        <v>0</v>
      </c>
      <c r="BNF82" s="25">
        <f t="shared" si="26"/>
        <v>0</v>
      </c>
      <c r="BNG82" s="25">
        <f t="shared" si="26"/>
        <v>0</v>
      </c>
      <c r="BNH82" s="25">
        <f t="shared" si="26"/>
        <v>0</v>
      </c>
      <c r="BNI82" s="25">
        <f t="shared" si="26"/>
        <v>0</v>
      </c>
      <c r="BNJ82" s="25">
        <f t="shared" si="26"/>
        <v>0</v>
      </c>
      <c r="BNK82" s="25">
        <f t="shared" si="26"/>
        <v>0</v>
      </c>
      <c r="BNL82" s="25">
        <f t="shared" si="26"/>
        <v>0</v>
      </c>
      <c r="BNM82" s="25">
        <f t="shared" si="26"/>
        <v>0</v>
      </c>
      <c r="BNN82" s="25">
        <f t="shared" si="26"/>
        <v>0</v>
      </c>
      <c r="BNO82" s="25">
        <f t="shared" si="26"/>
        <v>0</v>
      </c>
      <c r="BNP82" s="25">
        <f t="shared" si="26"/>
        <v>0</v>
      </c>
      <c r="BNQ82" s="25">
        <f t="shared" si="26"/>
        <v>0</v>
      </c>
      <c r="BNR82" s="25">
        <f t="shared" si="26"/>
        <v>0</v>
      </c>
      <c r="BNS82" s="25">
        <f t="shared" si="26"/>
        <v>0</v>
      </c>
      <c r="BNT82" s="25">
        <f t="shared" si="26"/>
        <v>0</v>
      </c>
      <c r="BNU82" s="25">
        <f t="shared" si="26"/>
        <v>0</v>
      </c>
      <c r="BNV82" s="25">
        <f t="shared" si="26"/>
        <v>0</v>
      </c>
      <c r="BNW82" s="25">
        <f t="shared" ref="BNW82:BQH82" si="27">+BNL82+BNN82+BNP82+BNR82+BNT82</f>
        <v>0</v>
      </c>
      <c r="BNX82" s="25">
        <f t="shared" si="27"/>
        <v>0</v>
      </c>
      <c r="BNY82" s="25">
        <f t="shared" si="27"/>
        <v>0</v>
      </c>
      <c r="BNZ82" s="25">
        <f t="shared" si="27"/>
        <v>0</v>
      </c>
      <c r="BOA82" s="25">
        <f t="shared" si="27"/>
        <v>0</v>
      </c>
      <c r="BOB82" s="25">
        <f t="shared" si="27"/>
        <v>0</v>
      </c>
      <c r="BOC82" s="25">
        <f t="shared" si="27"/>
        <v>0</v>
      </c>
      <c r="BOD82" s="25">
        <f t="shared" si="27"/>
        <v>0</v>
      </c>
      <c r="BOE82" s="25">
        <f t="shared" si="27"/>
        <v>0</v>
      </c>
      <c r="BOF82" s="25">
        <f t="shared" si="27"/>
        <v>0</v>
      </c>
      <c r="BOG82" s="25">
        <f t="shared" si="27"/>
        <v>0</v>
      </c>
      <c r="BOH82" s="25">
        <f t="shared" si="27"/>
        <v>0</v>
      </c>
      <c r="BOI82" s="25">
        <f t="shared" si="27"/>
        <v>0</v>
      </c>
      <c r="BOJ82" s="25">
        <f t="shared" si="27"/>
        <v>0</v>
      </c>
      <c r="BOK82" s="25">
        <f t="shared" si="27"/>
        <v>0</v>
      </c>
      <c r="BOL82" s="25">
        <f t="shared" si="27"/>
        <v>0</v>
      </c>
      <c r="BOM82" s="25">
        <f t="shared" si="27"/>
        <v>0</v>
      </c>
      <c r="BON82" s="25">
        <f t="shared" si="27"/>
        <v>0</v>
      </c>
      <c r="BOO82" s="25">
        <f t="shared" si="27"/>
        <v>0</v>
      </c>
      <c r="BOP82" s="25">
        <f t="shared" si="27"/>
        <v>0</v>
      </c>
      <c r="BOQ82" s="25">
        <f t="shared" si="27"/>
        <v>0</v>
      </c>
      <c r="BOR82" s="25">
        <f t="shared" si="27"/>
        <v>0</v>
      </c>
      <c r="BOS82" s="25">
        <f t="shared" si="27"/>
        <v>0</v>
      </c>
      <c r="BOT82" s="25">
        <f t="shared" si="27"/>
        <v>0</v>
      </c>
      <c r="BOU82" s="25">
        <f t="shared" si="27"/>
        <v>0</v>
      </c>
      <c r="BOV82" s="25">
        <f t="shared" si="27"/>
        <v>0</v>
      </c>
      <c r="BOW82" s="25">
        <f t="shared" si="27"/>
        <v>0</v>
      </c>
      <c r="BOX82" s="25">
        <f t="shared" si="27"/>
        <v>0</v>
      </c>
      <c r="BOY82" s="25">
        <f t="shared" si="27"/>
        <v>0</v>
      </c>
      <c r="BOZ82" s="25">
        <f t="shared" si="27"/>
        <v>0</v>
      </c>
      <c r="BPA82" s="25">
        <f t="shared" si="27"/>
        <v>0</v>
      </c>
      <c r="BPB82" s="25">
        <f t="shared" si="27"/>
        <v>0</v>
      </c>
      <c r="BPC82" s="25">
        <f t="shared" si="27"/>
        <v>0</v>
      </c>
      <c r="BPD82" s="25">
        <f t="shared" si="27"/>
        <v>0</v>
      </c>
      <c r="BPE82" s="25">
        <f t="shared" si="27"/>
        <v>0</v>
      </c>
      <c r="BPF82" s="25">
        <f t="shared" si="27"/>
        <v>0</v>
      </c>
      <c r="BPG82" s="25">
        <f t="shared" si="27"/>
        <v>0</v>
      </c>
      <c r="BPH82" s="25">
        <f t="shared" si="27"/>
        <v>0</v>
      </c>
      <c r="BPI82" s="25">
        <f t="shared" si="27"/>
        <v>0</v>
      </c>
      <c r="BPJ82" s="25">
        <f t="shared" si="27"/>
        <v>0</v>
      </c>
      <c r="BPK82" s="25">
        <f t="shared" si="27"/>
        <v>0</v>
      </c>
      <c r="BPL82" s="25">
        <f t="shared" si="27"/>
        <v>0</v>
      </c>
      <c r="BPM82" s="25">
        <f t="shared" si="27"/>
        <v>0</v>
      </c>
      <c r="BPN82" s="25">
        <f t="shared" si="27"/>
        <v>0</v>
      </c>
      <c r="BPO82" s="25">
        <f t="shared" si="27"/>
        <v>0</v>
      </c>
      <c r="BPP82" s="25">
        <f t="shared" si="27"/>
        <v>0</v>
      </c>
      <c r="BPQ82" s="25">
        <f t="shared" si="27"/>
        <v>0</v>
      </c>
      <c r="BPR82" s="25">
        <f t="shared" si="27"/>
        <v>0</v>
      </c>
      <c r="BPS82" s="25">
        <f t="shared" si="27"/>
        <v>0</v>
      </c>
      <c r="BPT82" s="25">
        <f t="shared" si="27"/>
        <v>0</v>
      </c>
      <c r="BPU82" s="25">
        <f t="shared" si="27"/>
        <v>0</v>
      </c>
      <c r="BPV82" s="25">
        <f t="shared" si="27"/>
        <v>0</v>
      </c>
      <c r="BPW82" s="25">
        <f t="shared" si="27"/>
        <v>0</v>
      </c>
      <c r="BPX82" s="25">
        <f t="shared" si="27"/>
        <v>0</v>
      </c>
      <c r="BPY82" s="25">
        <f t="shared" si="27"/>
        <v>0</v>
      </c>
      <c r="BPZ82" s="25">
        <f t="shared" si="27"/>
        <v>0</v>
      </c>
      <c r="BQA82" s="25">
        <f t="shared" si="27"/>
        <v>0</v>
      </c>
      <c r="BQB82" s="25">
        <f t="shared" si="27"/>
        <v>0</v>
      </c>
      <c r="BQC82" s="25">
        <f t="shared" si="27"/>
        <v>0</v>
      </c>
      <c r="BQD82" s="25">
        <f t="shared" si="27"/>
        <v>0</v>
      </c>
      <c r="BQE82" s="25">
        <f t="shared" si="27"/>
        <v>0</v>
      </c>
      <c r="BQF82" s="25">
        <f t="shared" si="27"/>
        <v>0</v>
      </c>
      <c r="BQG82" s="25">
        <f t="shared" si="27"/>
        <v>0</v>
      </c>
      <c r="BQH82" s="25">
        <f t="shared" si="27"/>
        <v>0</v>
      </c>
      <c r="BQI82" s="25">
        <f t="shared" ref="BQI82:BST82" si="28">+BPX82+BPZ82+BQB82+BQD82+BQF82</f>
        <v>0</v>
      </c>
      <c r="BQJ82" s="25">
        <f t="shared" si="28"/>
        <v>0</v>
      </c>
      <c r="BQK82" s="25">
        <f t="shared" si="28"/>
        <v>0</v>
      </c>
      <c r="BQL82" s="25">
        <f t="shared" si="28"/>
        <v>0</v>
      </c>
      <c r="BQM82" s="25">
        <f t="shared" si="28"/>
        <v>0</v>
      </c>
      <c r="BQN82" s="25">
        <f t="shared" si="28"/>
        <v>0</v>
      </c>
      <c r="BQO82" s="25">
        <f t="shared" si="28"/>
        <v>0</v>
      </c>
      <c r="BQP82" s="25">
        <f t="shared" si="28"/>
        <v>0</v>
      </c>
      <c r="BQQ82" s="25">
        <f t="shared" si="28"/>
        <v>0</v>
      </c>
      <c r="BQR82" s="25">
        <f t="shared" si="28"/>
        <v>0</v>
      </c>
      <c r="BQS82" s="25">
        <f t="shared" si="28"/>
        <v>0</v>
      </c>
      <c r="BQT82" s="25">
        <f t="shared" si="28"/>
        <v>0</v>
      </c>
      <c r="BQU82" s="25">
        <f t="shared" si="28"/>
        <v>0</v>
      </c>
      <c r="BQV82" s="25">
        <f t="shared" si="28"/>
        <v>0</v>
      </c>
      <c r="BQW82" s="25">
        <f t="shared" si="28"/>
        <v>0</v>
      </c>
      <c r="BQX82" s="25">
        <f t="shared" si="28"/>
        <v>0</v>
      </c>
      <c r="BQY82" s="25">
        <f t="shared" si="28"/>
        <v>0</v>
      </c>
      <c r="BQZ82" s="25">
        <f t="shared" si="28"/>
        <v>0</v>
      </c>
      <c r="BRA82" s="25">
        <f t="shared" si="28"/>
        <v>0</v>
      </c>
      <c r="BRB82" s="25">
        <f t="shared" si="28"/>
        <v>0</v>
      </c>
      <c r="BRC82" s="25">
        <f t="shared" si="28"/>
        <v>0</v>
      </c>
      <c r="BRD82" s="25">
        <f t="shared" si="28"/>
        <v>0</v>
      </c>
      <c r="BRE82" s="25">
        <f t="shared" si="28"/>
        <v>0</v>
      </c>
      <c r="BRF82" s="25">
        <f t="shared" si="28"/>
        <v>0</v>
      </c>
      <c r="BRG82" s="25">
        <f t="shared" si="28"/>
        <v>0</v>
      </c>
      <c r="BRH82" s="25">
        <f t="shared" si="28"/>
        <v>0</v>
      </c>
      <c r="BRI82" s="25">
        <f t="shared" si="28"/>
        <v>0</v>
      </c>
      <c r="BRJ82" s="25">
        <f t="shared" si="28"/>
        <v>0</v>
      </c>
      <c r="BRK82" s="25">
        <f t="shared" si="28"/>
        <v>0</v>
      </c>
      <c r="BRL82" s="25">
        <f t="shared" si="28"/>
        <v>0</v>
      </c>
      <c r="BRM82" s="25">
        <f t="shared" si="28"/>
        <v>0</v>
      </c>
      <c r="BRN82" s="25">
        <f t="shared" si="28"/>
        <v>0</v>
      </c>
      <c r="BRO82" s="25">
        <f t="shared" si="28"/>
        <v>0</v>
      </c>
      <c r="BRP82" s="25">
        <f t="shared" si="28"/>
        <v>0</v>
      </c>
      <c r="BRQ82" s="25">
        <f t="shared" si="28"/>
        <v>0</v>
      </c>
      <c r="BRR82" s="25">
        <f t="shared" si="28"/>
        <v>0</v>
      </c>
      <c r="BRS82" s="25">
        <f t="shared" si="28"/>
        <v>0</v>
      </c>
      <c r="BRT82" s="25">
        <f t="shared" si="28"/>
        <v>0</v>
      </c>
      <c r="BRU82" s="25">
        <f t="shared" si="28"/>
        <v>0</v>
      </c>
      <c r="BRV82" s="25">
        <f t="shared" si="28"/>
        <v>0</v>
      </c>
      <c r="BRW82" s="25">
        <f t="shared" si="28"/>
        <v>0</v>
      </c>
      <c r="BRX82" s="25">
        <f t="shared" si="28"/>
        <v>0</v>
      </c>
      <c r="BRY82" s="25">
        <f t="shared" si="28"/>
        <v>0</v>
      </c>
      <c r="BRZ82" s="25">
        <f t="shared" si="28"/>
        <v>0</v>
      </c>
      <c r="BSA82" s="25">
        <f t="shared" si="28"/>
        <v>0</v>
      </c>
      <c r="BSB82" s="25">
        <f t="shared" si="28"/>
        <v>0</v>
      </c>
      <c r="BSC82" s="25">
        <f t="shared" si="28"/>
        <v>0</v>
      </c>
      <c r="BSD82" s="25">
        <f t="shared" si="28"/>
        <v>0</v>
      </c>
      <c r="BSE82" s="25">
        <f t="shared" si="28"/>
        <v>0</v>
      </c>
      <c r="BSF82" s="25">
        <f t="shared" si="28"/>
        <v>0</v>
      </c>
      <c r="BSG82" s="25">
        <f t="shared" si="28"/>
        <v>0</v>
      </c>
      <c r="BSH82" s="25">
        <f t="shared" si="28"/>
        <v>0</v>
      </c>
      <c r="BSI82" s="25">
        <f t="shared" si="28"/>
        <v>0</v>
      </c>
      <c r="BSJ82" s="25">
        <f t="shared" si="28"/>
        <v>0</v>
      </c>
      <c r="BSK82" s="25">
        <f t="shared" si="28"/>
        <v>0</v>
      </c>
      <c r="BSL82" s="25">
        <f t="shared" si="28"/>
        <v>0</v>
      </c>
      <c r="BSM82" s="25">
        <f t="shared" si="28"/>
        <v>0</v>
      </c>
      <c r="BSN82" s="25">
        <f t="shared" si="28"/>
        <v>0</v>
      </c>
      <c r="BSO82" s="25">
        <f t="shared" si="28"/>
        <v>0</v>
      </c>
      <c r="BSP82" s="25">
        <f t="shared" si="28"/>
        <v>0</v>
      </c>
      <c r="BSQ82" s="25">
        <f t="shared" si="28"/>
        <v>0</v>
      </c>
      <c r="BSR82" s="25">
        <f t="shared" si="28"/>
        <v>0</v>
      </c>
      <c r="BSS82" s="25">
        <f t="shared" si="28"/>
        <v>0</v>
      </c>
      <c r="BST82" s="25">
        <f t="shared" si="28"/>
        <v>0</v>
      </c>
      <c r="BSU82" s="25">
        <f t="shared" ref="BSU82:BVF82" si="29">+BSJ82+BSL82+BSN82+BSP82+BSR82</f>
        <v>0</v>
      </c>
      <c r="BSV82" s="25">
        <f t="shared" si="29"/>
        <v>0</v>
      </c>
      <c r="BSW82" s="25">
        <f t="shared" si="29"/>
        <v>0</v>
      </c>
      <c r="BSX82" s="25">
        <f t="shared" si="29"/>
        <v>0</v>
      </c>
      <c r="BSY82" s="25">
        <f t="shared" si="29"/>
        <v>0</v>
      </c>
      <c r="BSZ82" s="25">
        <f t="shared" si="29"/>
        <v>0</v>
      </c>
      <c r="BTA82" s="25">
        <f t="shared" si="29"/>
        <v>0</v>
      </c>
      <c r="BTB82" s="25">
        <f t="shared" si="29"/>
        <v>0</v>
      </c>
      <c r="BTC82" s="25">
        <f t="shared" si="29"/>
        <v>0</v>
      </c>
      <c r="BTD82" s="25">
        <f t="shared" si="29"/>
        <v>0</v>
      </c>
      <c r="BTE82" s="25">
        <f t="shared" si="29"/>
        <v>0</v>
      </c>
      <c r="BTF82" s="25">
        <f t="shared" si="29"/>
        <v>0</v>
      </c>
      <c r="BTG82" s="25">
        <f t="shared" si="29"/>
        <v>0</v>
      </c>
      <c r="BTH82" s="25">
        <f t="shared" si="29"/>
        <v>0</v>
      </c>
      <c r="BTI82" s="25">
        <f t="shared" si="29"/>
        <v>0</v>
      </c>
      <c r="BTJ82" s="25">
        <f t="shared" si="29"/>
        <v>0</v>
      </c>
      <c r="BTK82" s="25">
        <f t="shared" si="29"/>
        <v>0</v>
      </c>
      <c r="BTL82" s="25">
        <f t="shared" si="29"/>
        <v>0</v>
      </c>
      <c r="BTM82" s="25">
        <f t="shared" si="29"/>
        <v>0</v>
      </c>
      <c r="BTN82" s="25">
        <f t="shared" si="29"/>
        <v>0</v>
      </c>
      <c r="BTO82" s="25">
        <f t="shared" si="29"/>
        <v>0</v>
      </c>
      <c r="BTP82" s="25">
        <f t="shared" si="29"/>
        <v>0</v>
      </c>
      <c r="BTQ82" s="25">
        <f t="shared" si="29"/>
        <v>0</v>
      </c>
      <c r="BTR82" s="25">
        <f t="shared" si="29"/>
        <v>0</v>
      </c>
      <c r="BTS82" s="25">
        <f t="shared" si="29"/>
        <v>0</v>
      </c>
      <c r="BTT82" s="25">
        <f t="shared" si="29"/>
        <v>0</v>
      </c>
      <c r="BTU82" s="25">
        <f t="shared" si="29"/>
        <v>0</v>
      </c>
      <c r="BTV82" s="25">
        <f t="shared" si="29"/>
        <v>0</v>
      </c>
      <c r="BTW82" s="25">
        <f t="shared" si="29"/>
        <v>0</v>
      </c>
      <c r="BTX82" s="25">
        <f t="shared" si="29"/>
        <v>0</v>
      </c>
      <c r="BTY82" s="25">
        <f t="shared" si="29"/>
        <v>0</v>
      </c>
      <c r="BTZ82" s="25">
        <f t="shared" si="29"/>
        <v>0</v>
      </c>
      <c r="BUA82" s="25">
        <f t="shared" si="29"/>
        <v>0</v>
      </c>
      <c r="BUB82" s="25">
        <f t="shared" si="29"/>
        <v>0</v>
      </c>
      <c r="BUC82" s="25">
        <f t="shared" si="29"/>
        <v>0</v>
      </c>
      <c r="BUD82" s="25">
        <f t="shared" si="29"/>
        <v>0</v>
      </c>
      <c r="BUE82" s="25">
        <f t="shared" si="29"/>
        <v>0</v>
      </c>
      <c r="BUF82" s="25">
        <f t="shared" si="29"/>
        <v>0</v>
      </c>
      <c r="BUG82" s="25">
        <f t="shared" si="29"/>
        <v>0</v>
      </c>
      <c r="BUH82" s="25">
        <f t="shared" si="29"/>
        <v>0</v>
      </c>
      <c r="BUI82" s="25">
        <f t="shared" si="29"/>
        <v>0</v>
      </c>
      <c r="BUJ82" s="25">
        <f t="shared" si="29"/>
        <v>0</v>
      </c>
      <c r="BUK82" s="25">
        <f t="shared" si="29"/>
        <v>0</v>
      </c>
      <c r="BUL82" s="25">
        <f t="shared" si="29"/>
        <v>0</v>
      </c>
      <c r="BUM82" s="25">
        <f t="shared" si="29"/>
        <v>0</v>
      </c>
      <c r="BUN82" s="25">
        <f t="shared" si="29"/>
        <v>0</v>
      </c>
      <c r="BUO82" s="25">
        <f t="shared" si="29"/>
        <v>0</v>
      </c>
      <c r="BUP82" s="25">
        <f t="shared" si="29"/>
        <v>0</v>
      </c>
      <c r="BUQ82" s="25">
        <f t="shared" si="29"/>
        <v>0</v>
      </c>
      <c r="BUR82" s="25">
        <f t="shared" si="29"/>
        <v>0</v>
      </c>
      <c r="BUS82" s="25">
        <f t="shared" si="29"/>
        <v>0</v>
      </c>
      <c r="BUT82" s="25">
        <f t="shared" si="29"/>
        <v>0</v>
      </c>
      <c r="BUU82" s="25">
        <f t="shared" si="29"/>
        <v>0</v>
      </c>
      <c r="BUV82" s="25">
        <f t="shared" si="29"/>
        <v>0</v>
      </c>
      <c r="BUW82" s="25">
        <f t="shared" si="29"/>
        <v>0</v>
      </c>
      <c r="BUX82" s="25">
        <f t="shared" si="29"/>
        <v>0</v>
      </c>
      <c r="BUY82" s="25">
        <f t="shared" si="29"/>
        <v>0</v>
      </c>
      <c r="BUZ82" s="25">
        <f t="shared" si="29"/>
        <v>0</v>
      </c>
      <c r="BVA82" s="25">
        <f t="shared" si="29"/>
        <v>0</v>
      </c>
      <c r="BVB82" s="25">
        <f t="shared" si="29"/>
        <v>0</v>
      </c>
      <c r="BVC82" s="25">
        <f t="shared" si="29"/>
        <v>0</v>
      </c>
      <c r="BVD82" s="25">
        <f t="shared" si="29"/>
        <v>0</v>
      </c>
      <c r="BVE82" s="25">
        <f t="shared" si="29"/>
        <v>0</v>
      </c>
      <c r="BVF82" s="25">
        <f t="shared" si="29"/>
        <v>0</v>
      </c>
      <c r="BVG82" s="25">
        <f t="shared" ref="BVG82:BXR82" si="30">+BUV82+BUX82+BUZ82+BVB82+BVD82</f>
        <v>0</v>
      </c>
      <c r="BVH82" s="25">
        <f t="shared" si="30"/>
        <v>0</v>
      </c>
      <c r="BVI82" s="25">
        <f t="shared" si="30"/>
        <v>0</v>
      </c>
      <c r="BVJ82" s="25">
        <f t="shared" si="30"/>
        <v>0</v>
      </c>
      <c r="BVK82" s="25">
        <f t="shared" si="30"/>
        <v>0</v>
      </c>
      <c r="BVL82" s="25">
        <f t="shared" si="30"/>
        <v>0</v>
      </c>
      <c r="BVM82" s="25">
        <f t="shared" si="30"/>
        <v>0</v>
      </c>
      <c r="BVN82" s="25">
        <f t="shared" si="30"/>
        <v>0</v>
      </c>
      <c r="BVO82" s="25">
        <f t="shared" si="30"/>
        <v>0</v>
      </c>
      <c r="BVP82" s="25">
        <f t="shared" si="30"/>
        <v>0</v>
      </c>
      <c r="BVQ82" s="25">
        <f t="shared" si="30"/>
        <v>0</v>
      </c>
      <c r="BVR82" s="25">
        <f t="shared" si="30"/>
        <v>0</v>
      </c>
      <c r="BVS82" s="25">
        <f t="shared" si="30"/>
        <v>0</v>
      </c>
      <c r="BVT82" s="25">
        <f t="shared" si="30"/>
        <v>0</v>
      </c>
      <c r="BVU82" s="25">
        <f t="shared" si="30"/>
        <v>0</v>
      </c>
      <c r="BVV82" s="25">
        <f t="shared" si="30"/>
        <v>0</v>
      </c>
      <c r="BVW82" s="25">
        <f t="shared" si="30"/>
        <v>0</v>
      </c>
      <c r="BVX82" s="25">
        <f t="shared" si="30"/>
        <v>0</v>
      </c>
      <c r="BVY82" s="25">
        <f t="shared" si="30"/>
        <v>0</v>
      </c>
      <c r="BVZ82" s="25">
        <f t="shared" si="30"/>
        <v>0</v>
      </c>
      <c r="BWA82" s="25">
        <f t="shared" si="30"/>
        <v>0</v>
      </c>
      <c r="BWB82" s="25">
        <f t="shared" si="30"/>
        <v>0</v>
      </c>
      <c r="BWC82" s="25">
        <f t="shared" si="30"/>
        <v>0</v>
      </c>
      <c r="BWD82" s="25">
        <f t="shared" si="30"/>
        <v>0</v>
      </c>
      <c r="BWE82" s="25">
        <f t="shared" si="30"/>
        <v>0</v>
      </c>
      <c r="BWF82" s="25">
        <f t="shared" si="30"/>
        <v>0</v>
      </c>
      <c r="BWG82" s="25">
        <f t="shared" si="30"/>
        <v>0</v>
      </c>
      <c r="BWH82" s="25">
        <f t="shared" si="30"/>
        <v>0</v>
      </c>
      <c r="BWI82" s="25">
        <f t="shared" si="30"/>
        <v>0</v>
      </c>
      <c r="BWJ82" s="25">
        <f t="shared" si="30"/>
        <v>0</v>
      </c>
      <c r="BWK82" s="25">
        <f t="shared" si="30"/>
        <v>0</v>
      </c>
      <c r="BWL82" s="25">
        <f t="shared" si="30"/>
        <v>0</v>
      </c>
      <c r="BWM82" s="25">
        <f t="shared" si="30"/>
        <v>0</v>
      </c>
      <c r="BWN82" s="25">
        <f t="shared" si="30"/>
        <v>0</v>
      </c>
      <c r="BWO82" s="25">
        <f t="shared" si="30"/>
        <v>0</v>
      </c>
      <c r="BWP82" s="25">
        <f t="shared" si="30"/>
        <v>0</v>
      </c>
      <c r="BWQ82" s="25">
        <f t="shared" si="30"/>
        <v>0</v>
      </c>
      <c r="BWR82" s="25">
        <f t="shared" si="30"/>
        <v>0</v>
      </c>
      <c r="BWS82" s="25">
        <f t="shared" si="30"/>
        <v>0</v>
      </c>
      <c r="BWT82" s="25">
        <f t="shared" si="30"/>
        <v>0</v>
      </c>
      <c r="BWU82" s="25">
        <f t="shared" si="30"/>
        <v>0</v>
      </c>
      <c r="BWV82" s="25">
        <f t="shared" si="30"/>
        <v>0</v>
      </c>
      <c r="BWW82" s="25">
        <f t="shared" si="30"/>
        <v>0</v>
      </c>
      <c r="BWX82" s="25">
        <f t="shared" si="30"/>
        <v>0</v>
      </c>
      <c r="BWY82" s="25">
        <f t="shared" si="30"/>
        <v>0</v>
      </c>
      <c r="BWZ82" s="25">
        <f t="shared" si="30"/>
        <v>0</v>
      </c>
      <c r="BXA82" s="25">
        <f t="shared" si="30"/>
        <v>0</v>
      </c>
      <c r="BXB82" s="25">
        <f t="shared" si="30"/>
        <v>0</v>
      </c>
      <c r="BXC82" s="25">
        <f t="shared" si="30"/>
        <v>0</v>
      </c>
      <c r="BXD82" s="25">
        <f t="shared" si="30"/>
        <v>0</v>
      </c>
      <c r="BXE82" s="25">
        <f t="shared" si="30"/>
        <v>0</v>
      </c>
      <c r="BXF82" s="25">
        <f t="shared" si="30"/>
        <v>0</v>
      </c>
      <c r="BXG82" s="25">
        <f t="shared" si="30"/>
        <v>0</v>
      </c>
      <c r="BXH82" s="25">
        <f t="shared" si="30"/>
        <v>0</v>
      </c>
      <c r="BXI82" s="25">
        <f t="shared" si="30"/>
        <v>0</v>
      </c>
      <c r="BXJ82" s="25">
        <f t="shared" si="30"/>
        <v>0</v>
      </c>
      <c r="BXK82" s="25">
        <f t="shared" si="30"/>
        <v>0</v>
      </c>
      <c r="BXL82" s="25">
        <f t="shared" si="30"/>
        <v>0</v>
      </c>
      <c r="BXM82" s="25">
        <f t="shared" si="30"/>
        <v>0</v>
      </c>
      <c r="BXN82" s="25">
        <f t="shared" si="30"/>
        <v>0</v>
      </c>
      <c r="BXO82" s="25">
        <f t="shared" si="30"/>
        <v>0</v>
      </c>
      <c r="BXP82" s="25">
        <f t="shared" si="30"/>
        <v>0</v>
      </c>
      <c r="BXQ82" s="25">
        <f t="shared" si="30"/>
        <v>0</v>
      </c>
      <c r="BXR82" s="25">
        <f t="shared" si="30"/>
        <v>0</v>
      </c>
      <c r="BXS82" s="25">
        <f t="shared" ref="BXS82:CAD82" si="31">+BXH82+BXJ82+BXL82+BXN82+BXP82</f>
        <v>0</v>
      </c>
      <c r="BXT82" s="25">
        <f t="shared" si="31"/>
        <v>0</v>
      </c>
      <c r="BXU82" s="25">
        <f t="shared" si="31"/>
        <v>0</v>
      </c>
      <c r="BXV82" s="25">
        <f t="shared" si="31"/>
        <v>0</v>
      </c>
      <c r="BXW82" s="25">
        <f t="shared" si="31"/>
        <v>0</v>
      </c>
      <c r="BXX82" s="25">
        <f t="shared" si="31"/>
        <v>0</v>
      </c>
      <c r="BXY82" s="25">
        <f t="shared" si="31"/>
        <v>0</v>
      </c>
      <c r="BXZ82" s="25">
        <f t="shared" si="31"/>
        <v>0</v>
      </c>
      <c r="BYA82" s="25">
        <f t="shared" si="31"/>
        <v>0</v>
      </c>
      <c r="BYB82" s="25">
        <f t="shared" si="31"/>
        <v>0</v>
      </c>
      <c r="BYC82" s="25">
        <f t="shared" si="31"/>
        <v>0</v>
      </c>
      <c r="BYD82" s="25">
        <f t="shared" si="31"/>
        <v>0</v>
      </c>
      <c r="BYE82" s="25">
        <f t="shared" si="31"/>
        <v>0</v>
      </c>
      <c r="BYF82" s="25">
        <f t="shared" si="31"/>
        <v>0</v>
      </c>
      <c r="BYG82" s="25">
        <f t="shared" si="31"/>
        <v>0</v>
      </c>
      <c r="BYH82" s="25">
        <f t="shared" si="31"/>
        <v>0</v>
      </c>
      <c r="BYI82" s="25">
        <f t="shared" si="31"/>
        <v>0</v>
      </c>
      <c r="BYJ82" s="25">
        <f t="shared" si="31"/>
        <v>0</v>
      </c>
      <c r="BYK82" s="25">
        <f t="shared" si="31"/>
        <v>0</v>
      </c>
      <c r="BYL82" s="25">
        <f t="shared" si="31"/>
        <v>0</v>
      </c>
      <c r="BYM82" s="25">
        <f t="shared" si="31"/>
        <v>0</v>
      </c>
      <c r="BYN82" s="25">
        <f t="shared" si="31"/>
        <v>0</v>
      </c>
      <c r="BYO82" s="25">
        <f t="shared" si="31"/>
        <v>0</v>
      </c>
      <c r="BYP82" s="25">
        <f t="shared" si="31"/>
        <v>0</v>
      </c>
      <c r="BYQ82" s="25">
        <f t="shared" si="31"/>
        <v>0</v>
      </c>
      <c r="BYR82" s="25">
        <f t="shared" si="31"/>
        <v>0</v>
      </c>
      <c r="BYS82" s="25">
        <f t="shared" si="31"/>
        <v>0</v>
      </c>
      <c r="BYT82" s="25">
        <f t="shared" si="31"/>
        <v>0</v>
      </c>
      <c r="BYU82" s="25">
        <f t="shared" si="31"/>
        <v>0</v>
      </c>
      <c r="BYV82" s="25">
        <f t="shared" si="31"/>
        <v>0</v>
      </c>
      <c r="BYW82" s="25">
        <f t="shared" si="31"/>
        <v>0</v>
      </c>
      <c r="BYX82" s="25">
        <f t="shared" si="31"/>
        <v>0</v>
      </c>
      <c r="BYY82" s="25">
        <f t="shared" si="31"/>
        <v>0</v>
      </c>
      <c r="BYZ82" s="25">
        <f t="shared" si="31"/>
        <v>0</v>
      </c>
      <c r="BZA82" s="25">
        <f t="shared" si="31"/>
        <v>0</v>
      </c>
      <c r="BZB82" s="25">
        <f t="shared" si="31"/>
        <v>0</v>
      </c>
      <c r="BZC82" s="25">
        <f t="shared" si="31"/>
        <v>0</v>
      </c>
      <c r="BZD82" s="25">
        <f t="shared" si="31"/>
        <v>0</v>
      </c>
      <c r="BZE82" s="25">
        <f t="shared" si="31"/>
        <v>0</v>
      </c>
      <c r="BZF82" s="25">
        <f t="shared" si="31"/>
        <v>0</v>
      </c>
      <c r="BZG82" s="25">
        <f t="shared" si="31"/>
        <v>0</v>
      </c>
      <c r="BZH82" s="25">
        <f t="shared" si="31"/>
        <v>0</v>
      </c>
      <c r="BZI82" s="25">
        <f t="shared" si="31"/>
        <v>0</v>
      </c>
      <c r="BZJ82" s="25">
        <f t="shared" si="31"/>
        <v>0</v>
      </c>
      <c r="BZK82" s="25">
        <f t="shared" si="31"/>
        <v>0</v>
      </c>
      <c r="BZL82" s="25">
        <f t="shared" si="31"/>
        <v>0</v>
      </c>
      <c r="BZM82" s="25">
        <f t="shared" si="31"/>
        <v>0</v>
      </c>
      <c r="BZN82" s="25">
        <f t="shared" si="31"/>
        <v>0</v>
      </c>
      <c r="BZO82" s="25">
        <f t="shared" si="31"/>
        <v>0</v>
      </c>
      <c r="BZP82" s="25">
        <f t="shared" si="31"/>
        <v>0</v>
      </c>
      <c r="BZQ82" s="25">
        <f t="shared" si="31"/>
        <v>0</v>
      </c>
      <c r="BZR82" s="25">
        <f t="shared" si="31"/>
        <v>0</v>
      </c>
      <c r="BZS82" s="25">
        <f t="shared" si="31"/>
        <v>0</v>
      </c>
      <c r="BZT82" s="25">
        <f t="shared" si="31"/>
        <v>0</v>
      </c>
      <c r="BZU82" s="25">
        <f t="shared" si="31"/>
        <v>0</v>
      </c>
      <c r="BZV82" s="25">
        <f t="shared" si="31"/>
        <v>0</v>
      </c>
      <c r="BZW82" s="25">
        <f t="shared" si="31"/>
        <v>0</v>
      </c>
      <c r="BZX82" s="25">
        <f t="shared" si="31"/>
        <v>0</v>
      </c>
      <c r="BZY82" s="25">
        <f t="shared" si="31"/>
        <v>0</v>
      </c>
      <c r="BZZ82" s="25">
        <f t="shared" si="31"/>
        <v>0</v>
      </c>
      <c r="CAA82" s="25">
        <f t="shared" si="31"/>
        <v>0</v>
      </c>
      <c r="CAB82" s="25">
        <f t="shared" si="31"/>
        <v>0</v>
      </c>
      <c r="CAC82" s="25">
        <f t="shared" si="31"/>
        <v>0</v>
      </c>
      <c r="CAD82" s="25">
        <f t="shared" si="31"/>
        <v>0</v>
      </c>
      <c r="CAE82" s="25">
        <f t="shared" ref="CAE82:CCP82" si="32">+BZT82+BZV82+BZX82+BZZ82+CAB82</f>
        <v>0</v>
      </c>
      <c r="CAF82" s="25">
        <f t="shared" si="32"/>
        <v>0</v>
      </c>
      <c r="CAG82" s="25">
        <f t="shared" si="32"/>
        <v>0</v>
      </c>
      <c r="CAH82" s="25">
        <f t="shared" si="32"/>
        <v>0</v>
      </c>
      <c r="CAI82" s="25">
        <f t="shared" si="32"/>
        <v>0</v>
      </c>
      <c r="CAJ82" s="25">
        <f t="shared" si="32"/>
        <v>0</v>
      </c>
      <c r="CAK82" s="25">
        <f t="shared" si="32"/>
        <v>0</v>
      </c>
      <c r="CAL82" s="25">
        <f t="shared" si="32"/>
        <v>0</v>
      </c>
      <c r="CAM82" s="25">
        <f t="shared" si="32"/>
        <v>0</v>
      </c>
      <c r="CAN82" s="25">
        <f t="shared" si="32"/>
        <v>0</v>
      </c>
      <c r="CAO82" s="25">
        <f t="shared" si="32"/>
        <v>0</v>
      </c>
      <c r="CAP82" s="25">
        <f t="shared" si="32"/>
        <v>0</v>
      </c>
      <c r="CAQ82" s="25">
        <f t="shared" si="32"/>
        <v>0</v>
      </c>
      <c r="CAR82" s="25">
        <f t="shared" si="32"/>
        <v>0</v>
      </c>
      <c r="CAS82" s="25">
        <f t="shared" si="32"/>
        <v>0</v>
      </c>
      <c r="CAT82" s="25">
        <f t="shared" si="32"/>
        <v>0</v>
      </c>
      <c r="CAU82" s="25">
        <f t="shared" si="32"/>
        <v>0</v>
      </c>
      <c r="CAV82" s="25">
        <f t="shared" si="32"/>
        <v>0</v>
      </c>
      <c r="CAW82" s="25">
        <f t="shared" si="32"/>
        <v>0</v>
      </c>
      <c r="CAX82" s="25">
        <f t="shared" si="32"/>
        <v>0</v>
      </c>
      <c r="CAY82" s="25">
        <f t="shared" si="32"/>
        <v>0</v>
      </c>
      <c r="CAZ82" s="25">
        <f t="shared" si="32"/>
        <v>0</v>
      </c>
      <c r="CBA82" s="25">
        <f t="shared" si="32"/>
        <v>0</v>
      </c>
      <c r="CBB82" s="25">
        <f t="shared" si="32"/>
        <v>0</v>
      </c>
      <c r="CBC82" s="25">
        <f t="shared" si="32"/>
        <v>0</v>
      </c>
      <c r="CBD82" s="25">
        <f t="shared" si="32"/>
        <v>0</v>
      </c>
      <c r="CBE82" s="25">
        <f t="shared" si="32"/>
        <v>0</v>
      </c>
      <c r="CBF82" s="25">
        <f t="shared" si="32"/>
        <v>0</v>
      </c>
      <c r="CBG82" s="25">
        <f t="shared" si="32"/>
        <v>0</v>
      </c>
      <c r="CBH82" s="25">
        <f t="shared" si="32"/>
        <v>0</v>
      </c>
      <c r="CBI82" s="25">
        <f t="shared" si="32"/>
        <v>0</v>
      </c>
      <c r="CBJ82" s="25">
        <f t="shared" si="32"/>
        <v>0</v>
      </c>
      <c r="CBK82" s="25">
        <f t="shared" si="32"/>
        <v>0</v>
      </c>
      <c r="CBL82" s="25">
        <f t="shared" si="32"/>
        <v>0</v>
      </c>
      <c r="CBM82" s="25">
        <f t="shared" si="32"/>
        <v>0</v>
      </c>
      <c r="CBN82" s="25">
        <f t="shared" si="32"/>
        <v>0</v>
      </c>
      <c r="CBO82" s="25">
        <f t="shared" si="32"/>
        <v>0</v>
      </c>
      <c r="CBP82" s="25">
        <f t="shared" si="32"/>
        <v>0</v>
      </c>
      <c r="CBQ82" s="25">
        <f t="shared" si="32"/>
        <v>0</v>
      </c>
      <c r="CBR82" s="25">
        <f t="shared" si="32"/>
        <v>0</v>
      </c>
      <c r="CBS82" s="25">
        <f t="shared" si="32"/>
        <v>0</v>
      </c>
      <c r="CBT82" s="25">
        <f t="shared" si="32"/>
        <v>0</v>
      </c>
      <c r="CBU82" s="25">
        <f t="shared" si="32"/>
        <v>0</v>
      </c>
      <c r="CBV82" s="25">
        <f t="shared" si="32"/>
        <v>0</v>
      </c>
      <c r="CBW82" s="25">
        <f t="shared" si="32"/>
        <v>0</v>
      </c>
      <c r="CBX82" s="25">
        <f t="shared" si="32"/>
        <v>0</v>
      </c>
      <c r="CBY82" s="25">
        <f t="shared" si="32"/>
        <v>0</v>
      </c>
      <c r="CBZ82" s="25">
        <f t="shared" si="32"/>
        <v>0</v>
      </c>
      <c r="CCA82" s="25">
        <f t="shared" si="32"/>
        <v>0</v>
      </c>
      <c r="CCB82" s="25">
        <f t="shared" si="32"/>
        <v>0</v>
      </c>
      <c r="CCC82" s="25">
        <f t="shared" si="32"/>
        <v>0</v>
      </c>
      <c r="CCD82" s="25">
        <f t="shared" si="32"/>
        <v>0</v>
      </c>
      <c r="CCE82" s="25">
        <f t="shared" si="32"/>
        <v>0</v>
      </c>
      <c r="CCF82" s="25">
        <f t="shared" si="32"/>
        <v>0</v>
      </c>
      <c r="CCG82" s="25">
        <f t="shared" si="32"/>
        <v>0</v>
      </c>
      <c r="CCH82" s="25">
        <f t="shared" si="32"/>
        <v>0</v>
      </c>
      <c r="CCI82" s="25">
        <f t="shared" si="32"/>
        <v>0</v>
      </c>
      <c r="CCJ82" s="25">
        <f t="shared" si="32"/>
        <v>0</v>
      </c>
      <c r="CCK82" s="25">
        <f t="shared" si="32"/>
        <v>0</v>
      </c>
      <c r="CCL82" s="25">
        <f t="shared" si="32"/>
        <v>0</v>
      </c>
      <c r="CCM82" s="25">
        <f t="shared" si="32"/>
        <v>0</v>
      </c>
      <c r="CCN82" s="25">
        <f t="shared" si="32"/>
        <v>0</v>
      </c>
      <c r="CCO82" s="25">
        <f t="shared" si="32"/>
        <v>0</v>
      </c>
      <c r="CCP82" s="25">
        <f t="shared" si="32"/>
        <v>0</v>
      </c>
      <c r="CCQ82" s="25">
        <f t="shared" ref="CCQ82:CFB82" si="33">+CCF82+CCH82+CCJ82+CCL82+CCN82</f>
        <v>0</v>
      </c>
      <c r="CCR82" s="25">
        <f t="shared" si="33"/>
        <v>0</v>
      </c>
      <c r="CCS82" s="25">
        <f t="shared" si="33"/>
        <v>0</v>
      </c>
      <c r="CCT82" s="25">
        <f t="shared" si="33"/>
        <v>0</v>
      </c>
      <c r="CCU82" s="25">
        <f t="shared" si="33"/>
        <v>0</v>
      </c>
      <c r="CCV82" s="25">
        <f t="shared" si="33"/>
        <v>0</v>
      </c>
      <c r="CCW82" s="25">
        <f t="shared" si="33"/>
        <v>0</v>
      </c>
      <c r="CCX82" s="25">
        <f t="shared" si="33"/>
        <v>0</v>
      </c>
      <c r="CCY82" s="25">
        <f t="shared" si="33"/>
        <v>0</v>
      </c>
      <c r="CCZ82" s="25">
        <f t="shared" si="33"/>
        <v>0</v>
      </c>
      <c r="CDA82" s="25">
        <f t="shared" si="33"/>
        <v>0</v>
      </c>
      <c r="CDB82" s="25">
        <f t="shared" si="33"/>
        <v>0</v>
      </c>
      <c r="CDC82" s="25">
        <f t="shared" si="33"/>
        <v>0</v>
      </c>
      <c r="CDD82" s="25">
        <f t="shared" si="33"/>
        <v>0</v>
      </c>
      <c r="CDE82" s="25">
        <f t="shared" si="33"/>
        <v>0</v>
      </c>
      <c r="CDF82" s="25">
        <f t="shared" si="33"/>
        <v>0</v>
      </c>
      <c r="CDG82" s="25">
        <f t="shared" si="33"/>
        <v>0</v>
      </c>
      <c r="CDH82" s="25">
        <f t="shared" si="33"/>
        <v>0</v>
      </c>
      <c r="CDI82" s="25">
        <f t="shared" si="33"/>
        <v>0</v>
      </c>
      <c r="CDJ82" s="25">
        <f t="shared" si="33"/>
        <v>0</v>
      </c>
      <c r="CDK82" s="25">
        <f t="shared" si="33"/>
        <v>0</v>
      </c>
      <c r="CDL82" s="25">
        <f t="shared" si="33"/>
        <v>0</v>
      </c>
      <c r="CDM82" s="25">
        <f t="shared" si="33"/>
        <v>0</v>
      </c>
      <c r="CDN82" s="25">
        <f t="shared" si="33"/>
        <v>0</v>
      </c>
      <c r="CDO82" s="25">
        <f t="shared" si="33"/>
        <v>0</v>
      </c>
      <c r="CDP82" s="25">
        <f t="shared" si="33"/>
        <v>0</v>
      </c>
      <c r="CDQ82" s="25">
        <f t="shared" si="33"/>
        <v>0</v>
      </c>
      <c r="CDR82" s="25">
        <f t="shared" si="33"/>
        <v>0</v>
      </c>
      <c r="CDS82" s="25">
        <f t="shared" si="33"/>
        <v>0</v>
      </c>
      <c r="CDT82" s="25">
        <f t="shared" si="33"/>
        <v>0</v>
      </c>
      <c r="CDU82" s="25">
        <f t="shared" si="33"/>
        <v>0</v>
      </c>
      <c r="CDV82" s="25">
        <f t="shared" si="33"/>
        <v>0</v>
      </c>
      <c r="CDW82" s="25">
        <f t="shared" si="33"/>
        <v>0</v>
      </c>
      <c r="CDX82" s="25">
        <f t="shared" si="33"/>
        <v>0</v>
      </c>
      <c r="CDY82" s="25">
        <f t="shared" si="33"/>
        <v>0</v>
      </c>
      <c r="CDZ82" s="25">
        <f t="shared" si="33"/>
        <v>0</v>
      </c>
      <c r="CEA82" s="25">
        <f t="shared" si="33"/>
        <v>0</v>
      </c>
      <c r="CEB82" s="25">
        <f t="shared" si="33"/>
        <v>0</v>
      </c>
      <c r="CEC82" s="25">
        <f t="shared" si="33"/>
        <v>0</v>
      </c>
      <c r="CED82" s="25">
        <f t="shared" si="33"/>
        <v>0</v>
      </c>
      <c r="CEE82" s="25">
        <f t="shared" si="33"/>
        <v>0</v>
      </c>
      <c r="CEF82" s="25">
        <f t="shared" si="33"/>
        <v>0</v>
      </c>
      <c r="CEG82" s="25">
        <f t="shared" si="33"/>
        <v>0</v>
      </c>
      <c r="CEH82" s="25">
        <f t="shared" si="33"/>
        <v>0</v>
      </c>
      <c r="CEI82" s="25">
        <f t="shared" si="33"/>
        <v>0</v>
      </c>
      <c r="CEJ82" s="25">
        <f t="shared" si="33"/>
        <v>0</v>
      </c>
      <c r="CEK82" s="25">
        <f t="shared" si="33"/>
        <v>0</v>
      </c>
      <c r="CEL82" s="25">
        <f t="shared" si="33"/>
        <v>0</v>
      </c>
      <c r="CEM82" s="25">
        <f t="shared" si="33"/>
        <v>0</v>
      </c>
      <c r="CEN82" s="25">
        <f t="shared" si="33"/>
        <v>0</v>
      </c>
      <c r="CEO82" s="25">
        <f t="shared" si="33"/>
        <v>0</v>
      </c>
      <c r="CEP82" s="25">
        <f t="shared" si="33"/>
        <v>0</v>
      </c>
      <c r="CEQ82" s="25">
        <f t="shared" si="33"/>
        <v>0</v>
      </c>
      <c r="CER82" s="25">
        <f t="shared" si="33"/>
        <v>0</v>
      </c>
      <c r="CES82" s="25">
        <f t="shared" si="33"/>
        <v>0</v>
      </c>
      <c r="CET82" s="25">
        <f t="shared" si="33"/>
        <v>0</v>
      </c>
      <c r="CEU82" s="25">
        <f t="shared" si="33"/>
        <v>0</v>
      </c>
      <c r="CEV82" s="25">
        <f t="shared" si="33"/>
        <v>0</v>
      </c>
      <c r="CEW82" s="25">
        <f t="shared" si="33"/>
        <v>0</v>
      </c>
      <c r="CEX82" s="25">
        <f t="shared" si="33"/>
        <v>0</v>
      </c>
      <c r="CEY82" s="25">
        <f t="shared" si="33"/>
        <v>0</v>
      </c>
      <c r="CEZ82" s="25">
        <f t="shared" si="33"/>
        <v>0</v>
      </c>
      <c r="CFA82" s="25">
        <f t="shared" si="33"/>
        <v>0</v>
      </c>
      <c r="CFB82" s="25">
        <f t="shared" si="33"/>
        <v>0</v>
      </c>
      <c r="CFC82" s="25">
        <f t="shared" ref="CFC82:CHN82" si="34">+CER82+CET82+CEV82+CEX82+CEZ82</f>
        <v>0</v>
      </c>
      <c r="CFD82" s="25">
        <f t="shared" si="34"/>
        <v>0</v>
      </c>
      <c r="CFE82" s="25">
        <f t="shared" si="34"/>
        <v>0</v>
      </c>
      <c r="CFF82" s="25">
        <f t="shared" si="34"/>
        <v>0</v>
      </c>
      <c r="CFG82" s="25">
        <f t="shared" si="34"/>
        <v>0</v>
      </c>
      <c r="CFH82" s="25">
        <f t="shared" si="34"/>
        <v>0</v>
      </c>
      <c r="CFI82" s="25">
        <f t="shared" si="34"/>
        <v>0</v>
      </c>
      <c r="CFJ82" s="25">
        <f t="shared" si="34"/>
        <v>0</v>
      </c>
      <c r="CFK82" s="25">
        <f t="shared" si="34"/>
        <v>0</v>
      </c>
      <c r="CFL82" s="25">
        <f t="shared" si="34"/>
        <v>0</v>
      </c>
      <c r="CFM82" s="25">
        <f t="shared" si="34"/>
        <v>0</v>
      </c>
      <c r="CFN82" s="25">
        <f t="shared" si="34"/>
        <v>0</v>
      </c>
      <c r="CFO82" s="25">
        <f t="shared" si="34"/>
        <v>0</v>
      </c>
      <c r="CFP82" s="25">
        <f t="shared" si="34"/>
        <v>0</v>
      </c>
      <c r="CFQ82" s="25">
        <f t="shared" si="34"/>
        <v>0</v>
      </c>
      <c r="CFR82" s="25">
        <f t="shared" si="34"/>
        <v>0</v>
      </c>
      <c r="CFS82" s="25">
        <f t="shared" si="34"/>
        <v>0</v>
      </c>
      <c r="CFT82" s="25">
        <f t="shared" si="34"/>
        <v>0</v>
      </c>
      <c r="CFU82" s="25">
        <f t="shared" si="34"/>
        <v>0</v>
      </c>
      <c r="CFV82" s="25">
        <f t="shared" si="34"/>
        <v>0</v>
      </c>
      <c r="CFW82" s="25">
        <f t="shared" si="34"/>
        <v>0</v>
      </c>
      <c r="CFX82" s="25">
        <f t="shared" si="34"/>
        <v>0</v>
      </c>
      <c r="CFY82" s="25">
        <f t="shared" si="34"/>
        <v>0</v>
      </c>
      <c r="CFZ82" s="25">
        <f t="shared" si="34"/>
        <v>0</v>
      </c>
      <c r="CGA82" s="25">
        <f t="shared" si="34"/>
        <v>0</v>
      </c>
      <c r="CGB82" s="25">
        <f t="shared" si="34"/>
        <v>0</v>
      </c>
      <c r="CGC82" s="25">
        <f t="shared" si="34"/>
        <v>0</v>
      </c>
      <c r="CGD82" s="25">
        <f t="shared" si="34"/>
        <v>0</v>
      </c>
      <c r="CGE82" s="25">
        <f t="shared" si="34"/>
        <v>0</v>
      </c>
      <c r="CGF82" s="25">
        <f t="shared" si="34"/>
        <v>0</v>
      </c>
      <c r="CGG82" s="25">
        <f t="shared" si="34"/>
        <v>0</v>
      </c>
      <c r="CGH82" s="25">
        <f t="shared" si="34"/>
        <v>0</v>
      </c>
      <c r="CGI82" s="25">
        <f t="shared" si="34"/>
        <v>0</v>
      </c>
      <c r="CGJ82" s="25">
        <f t="shared" si="34"/>
        <v>0</v>
      </c>
      <c r="CGK82" s="25">
        <f t="shared" si="34"/>
        <v>0</v>
      </c>
      <c r="CGL82" s="25">
        <f t="shared" si="34"/>
        <v>0</v>
      </c>
      <c r="CGM82" s="25">
        <f t="shared" si="34"/>
        <v>0</v>
      </c>
      <c r="CGN82" s="25">
        <f t="shared" si="34"/>
        <v>0</v>
      </c>
      <c r="CGO82" s="25">
        <f t="shared" si="34"/>
        <v>0</v>
      </c>
      <c r="CGP82" s="25">
        <f t="shared" si="34"/>
        <v>0</v>
      </c>
      <c r="CGQ82" s="25">
        <f t="shared" si="34"/>
        <v>0</v>
      </c>
      <c r="CGR82" s="25">
        <f t="shared" si="34"/>
        <v>0</v>
      </c>
      <c r="CGS82" s="25">
        <f t="shared" si="34"/>
        <v>0</v>
      </c>
      <c r="CGT82" s="25">
        <f t="shared" si="34"/>
        <v>0</v>
      </c>
      <c r="CGU82" s="25">
        <f t="shared" si="34"/>
        <v>0</v>
      </c>
      <c r="CGV82" s="25">
        <f t="shared" si="34"/>
        <v>0</v>
      </c>
      <c r="CGW82" s="25">
        <f t="shared" si="34"/>
        <v>0</v>
      </c>
      <c r="CGX82" s="25">
        <f t="shared" si="34"/>
        <v>0</v>
      </c>
      <c r="CGY82" s="25">
        <f t="shared" si="34"/>
        <v>0</v>
      </c>
      <c r="CGZ82" s="25">
        <f t="shared" si="34"/>
        <v>0</v>
      </c>
      <c r="CHA82" s="25">
        <f t="shared" si="34"/>
        <v>0</v>
      </c>
      <c r="CHB82" s="25">
        <f t="shared" si="34"/>
        <v>0</v>
      </c>
      <c r="CHC82" s="25">
        <f t="shared" si="34"/>
        <v>0</v>
      </c>
      <c r="CHD82" s="25">
        <f t="shared" si="34"/>
        <v>0</v>
      </c>
      <c r="CHE82" s="25">
        <f t="shared" si="34"/>
        <v>0</v>
      </c>
      <c r="CHF82" s="25">
        <f t="shared" si="34"/>
        <v>0</v>
      </c>
      <c r="CHG82" s="25">
        <f t="shared" si="34"/>
        <v>0</v>
      </c>
      <c r="CHH82" s="25">
        <f t="shared" si="34"/>
        <v>0</v>
      </c>
      <c r="CHI82" s="25">
        <f t="shared" si="34"/>
        <v>0</v>
      </c>
      <c r="CHJ82" s="25">
        <f t="shared" si="34"/>
        <v>0</v>
      </c>
      <c r="CHK82" s="25">
        <f t="shared" si="34"/>
        <v>0</v>
      </c>
      <c r="CHL82" s="25">
        <f t="shared" si="34"/>
        <v>0</v>
      </c>
      <c r="CHM82" s="25">
        <f t="shared" si="34"/>
        <v>0</v>
      </c>
      <c r="CHN82" s="25">
        <f t="shared" si="34"/>
        <v>0</v>
      </c>
      <c r="CHO82" s="25">
        <f t="shared" ref="CHO82:CJZ82" si="35">+CHD82+CHF82+CHH82+CHJ82+CHL82</f>
        <v>0</v>
      </c>
      <c r="CHP82" s="25">
        <f t="shared" si="35"/>
        <v>0</v>
      </c>
      <c r="CHQ82" s="25">
        <f t="shared" si="35"/>
        <v>0</v>
      </c>
      <c r="CHR82" s="25">
        <f t="shared" si="35"/>
        <v>0</v>
      </c>
      <c r="CHS82" s="25">
        <f t="shared" si="35"/>
        <v>0</v>
      </c>
      <c r="CHT82" s="25">
        <f t="shared" si="35"/>
        <v>0</v>
      </c>
      <c r="CHU82" s="25">
        <f t="shared" si="35"/>
        <v>0</v>
      </c>
      <c r="CHV82" s="25">
        <f t="shared" si="35"/>
        <v>0</v>
      </c>
      <c r="CHW82" s="25">
        <f t="shared" si="35"/>
        <v>0</v>
      </c>
      <c r="CHX82" s="25">
        <f t="shared" si="35"/>
        <v>0</v>
      </c>
      <c r="CHY82" s="25">
        <f t="shared" si="35"/>
        <v>0</v>
      </c>
      <c r="CHZ82" s="25">
        <f t="shared" si="35"/>
        <v>0</v>
      </c>
      <c r="CIA82" s="25">
        <f t="shared" si="35"/>
        <v>0</v>
      </c>
      <c r="CIB82" s="25">
        <f t="shared" si="35"/>
        <v>0</v>
      </c>
      <c r="CIC82" s="25">
        <f t="shared" si="35"/>
        <v>0</v>
      </c>
      <c r="CID82" s="25">
        <f t="shared" si="35"/>
        <v>0</v>
      </c>
      <c r="CIE82" s="25">
        <f t="shared" si="35"/>
        <v>0</v>
      </c>
      <c r="CIF82" s="25">
        <f t="shared" si="35"/>
        <v>0</v>
      </c>
      <c r="CIG82" s="25">
        <f t="shared" si="35"/>
        <v>0</v>
      </c>
      <c r="CIH82" s="25">
        <f t="shared" si="35"/>
        <v>0</v>
      </c>
      <c r="CII82" s="25">
        <f t="shared" si="35"/>
        <v>0</v>
      </c>
      <c r="CIJ82" s="25">
        <f t="shared" si="35"/>
        <v>0</v>
      </c>
      <c r="CIK82" s="25">
        <f t="shared" si="35"/>
        <v>0</v>
      </c>
      <c r="CIL82" s="25">
        <f t="shared" si="35"/>
        <v>0</v>
      </c>
      <c r="CIM82" s="25">
        <f t="shared" si="35"/>
        <v>0</v>
      </c>
      <c r="CIN82" s="25">
        <f t="shared" si="35"/>
        <v>0</v>
      </c>
      <c r="CIO82" s="25">
        <f t="shared" si="35"/>
        <v>0</v>
      </c>
      <c r="CIP82" s="25">
        <f t="shared" si="35"/>
        <v>0</v>
      </c>
      <c r="CIQ82" s="25">
        <f t="shared" si="35"/>
        <v>0</v>
      </c>
      <c r="CIR82" s="25">
        <f t="shared" si="35"/>
        <v>0</v>
      </c>
      <c r="CIS82" s="25">
        <f t="shared" si="35"/>
        <v>0</v>
      </c>
      <c r="CIT82" s="25">
        <f t="shared" si="35"/>
        <v>0</v>
      </c>
      <c r="CIU82" s="25">
        <f t="shared" si="35"/>
        <v>0</v>
      </c>
      <c r="CIV82" s="25">
        <f t="shared" si="35"/>
        <v>0</v>
      </c>
      <c r="CIW82" s="25">
        <f t="shared" si="35"/>
        <v>0</v>
      </c>
      <c r="CIX82" s="25">
        <f t="shared" si="35"/>
        <v>0</v>
      </c>
      <c r="CIY82" s="25">
        <f t="shared" si="35"/>
        <v>0</v>
      </c>
      <c r="CIZ82" s="25">
        <f t="shared" si="35"/>
        <v>0</v>
      </c>
      <c r="CJA82" s="25">
        <f t="shared" si="35"/>
        <v>0</v>
      </c>
      <c r="CJB82" s="25">
        <f t="shared" si="35"/>
        <v>0</v>
      </c>
      <c r="CJC82" s="25">
        <f t="shared" si="35"/>
        <v>0</v>
      </c>
      <c r="CJD82" s="25">
        <f t="shared" si="35"/>
        <v>0</v>
      </c>
      <c r="CJE82" s="25">
        <f t="shared" si="35"/>
        <v>0</v>
      </c>
      <c r="CJF82" s="25">
        <f t="shared" si="35"/>
        <v>0</v>
      </c>
      <c r="CJG82" s="25">
        <f t="shared" si="35"/>
        <v>0</v>
      </c>
      <c r="CJH82" s="25">
        <f t="shared" si="35"/>
        <v>0</v>
      </c>
      <c r="CJI82" s="25">
        <f t="shared" si="35"/>
        <v>0</v>
      </c>
      <c r="CJJ82" s="25">
        <f t="shared" si="35"/>
        <v>0</v>
      </c>
      <c r="CJK82" s="25">
        <f t="shared" si="35"/>
        <v>0</v>
      </c>
      <c r="CJL82" s="25">
        <f t="shared" si="35"/>
        <v>0</v>
      </c>
      <c r="CJM82" s="25">
        <f t="shared" si="35"/>
        <v>0</v>
      </c>
      <c r="CJN82" s="25">
        <f t="shared" si="35"/>
        <v>0</v>
      </c>
      <c r="CJO82" s="25">
        <f t="shared" si="35"/>
        <v>0</v>
      </c>
      <c r="CJP82" s="25">
        <f t="shared" si="35"/>
        <v>0</v>
      </c>
      <c r="CJQ82" s="25">
        <f t="shared" si="35"/>
        <v>0</v>
      </c>
      <c r="CJR82" s="25">
        <f t="shared" si="35"/>
        <v>0</v>
      </c>
      <c r="CJS82" s="25">
        <f t="shared" si="35"/>
        <v>0</v>
      </c>
      <c r="CJT82" s="25">
        <f t="shared" si="35"/>
        <v>0</v>
      </c>
      <c r="CJU82" s="25">
        <f t="shared" si="35"/>
        <v>0</v>
      </c>
      <c r="CJV82" s="25">
        <f t="shared" si="35"/>
        <v>0</v>
      </c>
      <c r="CJW82" s="25">
        <f t="shared" si="35"/>
        <v>0</v>
      </c>
      <c r="CJX82" s="25">
        <f t="shared" si="35"/>
        <v>0</v>
      </c>
      <c r="CJY82" s="25">
        <f t="shared" si="35"/>
        <v>0</v>
      </c>
      <c r="CJZ82" s="25">
        <f t="shared" si="35"/>
        <v>0</v>
      </c>
      <c r="CKA82" s="25">
        <f t="shared" ref="CKA82:CML82" si="36">+CJP82+CJR82+CJT82+CJV82+CJX82</f>
        <v>0</v>
      </c>
      <c r="CKB82" s="25">
        <f t="shared" si="36"/>
        <v>0</v>
      </c>
      <c r="CKC82" s="25">
        <f t="shared" si="36"/>
        <v>0</v>
      </c>
      <c r="CKD82" s="25">
        <f t="shared" si="36"/>
        <v>0</v>
      </c>
      <c r="CKE82" s="25">
        <f t="shared" si="36"/>
        <v>0</v>
      </c>
      <c r="CKF82" s="25">
        <f t="shared" si="36"/>
        <v>0</v>
      </c>
      <c r="CKG82" s="25">
        <f t="shared" si="36"/>
        <v>0</v>
      </c>
      <c r="CKH82" s="25">
        <f t="shared" si="36"/>
        <v>0</v>
      </c>
      <c r="CKI82" s="25">
        <f t="shared" si="36"/>
        <v>0</v>
      </c>
      <c r="CKJ82" s="25">
        <f t="shared" si="36"/>
        <v>0</v>
      </c>
      <c r="CKK82" s="25">
        <f t="shared" si="36"/>
        <v>0</v>
      </c>
      <c r="CKL82" s="25">
        <f t="shared" si="36"/>
        <v>0</v>
      </c>
      <c r="CKM82" s="25">
        <f t="shared" si="36"/>
        <v>0</v>
      </c>
      <c r="CKN82" s="25">
        <f t="shared" si="36"/>
        <v>0</v>
      </c>
      <c r="CKO82" s="25">
        <f t="shared" si="36"/>
        <v>0</v>
      </c>
      <c r="CKP82" s="25">
        <f t="shared" si="36"/>
        <v>0</v>
      </c>
      <c r="CKQ82" s="25">
        <f t="shared" si="36"/>
        <v>0</v>
      </c>
      <c r="CKR82" s="25">
        <f t="shared" si="36"/>
        <v>0</v>
      </c>
      <c r="CKS82" s="25">
        <f t="shared" si="36"/>
        <v>0</v>
      </c>
      <c r="CKT82" s="25">
        <f t="shared" si="36"/>
        <v>0</v>
      </c>
      <c r="CKU82" s="25">
        <f t="shared" si="36"/>
        <v>0</v>
      </c>
      <c r="CKV82" s="25">
        <f t="shared" si="36"/>
        <v>0</v>
      </c>
      <c r="CKW82" s="25">
        <f t="shared" si="36"/>
        <v>0</v>
      </c>
      <c r="CKX82" s="25">
        <f t="shared" si="36"/>
        <v>0</v>
      </c>
      <c r="CKY82" s="25">
        <f t="shared" si="36"/>
        <v>0</v>
      </c>
      <c r="CKZ82" s="25">
        <f t="shared" si="36"/>
        <v>0</v>
      </c>
      <c r="CLA82" s="25">
        <f t="shared" si="36"/>
        <v>0</v>
      </c>
      <c r="CLB82" s="25">
        <f t="shared" si="36"/>
        <v>0</v>
      </c>
      <c r="CLC82" s="25">
        <f t="shared" si="36"/>
        <v>0</v>
      </c>
      <c r="CLD82" s="25">
        <f t="shared" si="36"/>
        <v>0</v>
      </c>
      <c r="CLE82" s="25">
        <f t="shared" si="36"/>
        <v>0</v>
      </c>
      <c r="CLF82" s="25">
        <f t="shared" si="36"/>
        <v>0</v>
      </c>
      <c r="CLG82" s="25">
        <f t="shared" si="36"/>
        <v>0</v>
      </c>
      <c r="CLH82" s="25">
        <f t="shared" si="36"/>
        <v>0</v>
      </c>
      <c r="CLI82" s="25">
        <f t="shared" si="36"/>
        <v>0</v>
      </c>
      <c r="CLJ82" s="25">
        <f t="shared" si="36"/>
        <v>0</v>
      </c>
      <c r="CLK82" s="25">
        <f t="shared" si="36"/>
        <v>0</v>
      </c>
      <c r="CLL82" s="25">
        <f t="shared" si="36"/>
        <v>0</v>
      </c>
      <c r="CLM82" s="25">
        <f t="shared" si="36"/>
        <v>0</v>
      </c>
      <c r="CLN82" s="25">
        <f t="shared" si="36"/>
        <v>0</v>
      </c>
      <c r="CLO82" s="25">
        <f t="shared" si="36"/>
        <v>0</v>
      </c>
      <c r="CLP82" s="25">
        <f t="shared" si="36"/>
        <v>0</v>
      </c>
      <c r="CLQ82" s="25">
        <f t="shared" si="36"/>
        <v>0</v>
      </c>
      <c r="CLR82" s="25">
        <f t="shared" si="36"/>
        <v>0</v>
      </c>
      <c r="CLS82" s="25">
        <f t="shared" si="36"/>
        <v>0</v>
      </c>
      <c r="CLT82" s="25">
        <f t="shared" si="36"/>
        <v>0</v>
      </c>
      <c r="CLU82" s="25">
        <f t="shared" si="36"/>
        <v>0</v>
      </c>
      <c r="CLV82" s="25">
        <f t="shared" si="36"/>
        <v>0</v>
      </c>
      <c r="CLW82" s="25">
        <f t="shared" si="36"/>
        <v>0</v>
      </c>
      <c r="CLX82" s="25">
        <f t="shared" si="36"/>
        <v>0</v>
      </c>
      <c r="CLY82" s="25">
        <f t="shared" si="36"/>
        <v>0</v>
      </c>
      <c r="CLZ82" s="25">
        <f t="shared" si="36"/>
        <v>0</v>
      </c>
      <c r="CMA82" s="25">
        <f t="shared" si="36"/>
        <v>0</v>
      </c>
      <c r="CMB82" s="25">
        <f t="shared" si="36"/>
        <v>0</v>
      </c>
      <c r="CMC82" s="25">
        <f t="shared" si="36"/>
        <v>0</v>
      </c>
      <c r="CMD82" s="25">
        <f t="shared" si="36"/>
        <v>0</v>
      </c>
      <c r="CME82" s="25">
        <f t="shared" si="36"/>
        <v>0</v>
      </c>
      <c r="CMF82" s="25">
        <f t="shared" si="36"/>
        <v>0</v>
      </c>
      <c r="CMG82" s="25">
        <f t="shared" si="36"/>
        <v>0</v>
      </c>
      <c r="CMH82" s="25">
        <f t="shared" si="36"/>
        <v>0</v>
      </c>
      <c r="CMI82" s="25">
        <f t="shared" si="36"/>
        <v>0</v>
      </c>
      <c r="CMJ82" s="25">
        <f t="shared" si="36"/>
        <v>0</v>
      </c>
      <c r="CMK82" s="25">
        <f t="shared" si="36"/>
        <v>0</v>
      </c>
      <c r="CML82" s="25">
        <f t="shared" si="36"/>
        <v>0</v>
      </c>
      <c r="CMM82" s="25">
        <f t="shared" ref="CMM82:COX82" si="37">+CMB82+CMD82+CMF82+CMH82+CMJ82</f>
        <v>0</v>
      </c>
      <c r="CMN82" s="25">
        <f t="shared" si="37"/>
        <v>0</v>
      </c>
      <c r="CMO82" s="25">
        <f t="shared" si="37"/>
        <v>0</v>
      </c>
      <c r="CMP82" s="25">
        <f t="shared" si="37"/>
        <v>0</v>
      </c>
      <c r="CMQ82" s="25">
        <f t="shared" si="37"/>
        <v>0</v>
      </c>
      <c r="CMR82" s="25">
        <f t="shared" si="37"/>
        <v>0</v>
      </c>
      <c r="CMS82" s="25">
        <f t="shared" si="37"/>
        <v>0</v>
      </c>
      <c r="CMT82" s="25">
        <f t="shared" si="37"/>
        <v>0</v>
      </c>
      <c r="CMU82" s="25">
        <f t="shared" si="37"/>
        <v>0</v>
      </c>
      <c r="CMV82" s="25">
        <f t="shared" si="37"/>
        <v>0</v>
      </c>
      <c r="CMW82" s="25">
        <f t="shared" si="37"/>
        <v>0</v>
      </c>
      <c r="CMX82" s="25">
        <f t="shared" si="37"/>
        <v>0</v>
      </c>
      <c r="CMY82" s="25">
        <f t="shared" si="37"/>
        <v>0</v>
      </c>
      <c r="CMZ82" s="25">
        <f t="shared" si="37"/>
        <v>0</v>
      </c>
      <c r="CNA82" s="25">
        <f t="shared" si="37"/>
        <v>0</v>
      </c>
      <c r="CNB82" s="25">
        <f t="shared" si="37"/>
        <v>0</v>
      </c>
      <c r="CNC82" s="25">
        <f t="shared" si="37"/>
        <v>0</v>
      </c>
      <c r="CND82" s="25">
        <f t="shared" si="37"/>
        <v>0</v>
      </c>
      <c r="CNE82" s="25">
        <f t="shared" si="37"/>
        <v>0</v>
      </c>
      <c r="CNF82" s="25">
        <f t="shared" si="37"/>
        <v>0</v>
      </c>
      <c r="CNG82" s="25">
        <f t="shared" si="37"/>
        <v>0</v>
      </c>
      <c r="CNH82" s="25">
        <f t="shared" si="37"/>
        <v>0</v>
      </c>
      <c r="CNI82" s="25">
        <f t="shared" si="37"/>
        <v>0</v>
      </c>
      <c r="CNJ82" s="25">
        <f t="shared" si="37"/>
        <v>0</v>
      </c>
      <c r="CNK82" s="25">
        <f t="shared" si="37"/>
        <v>0</v>
      </c>
      <c r="CNL82" s="25">
        <f t="shared" si="37"/>
        <v>0</v>
      </c>
      <c r="CNM82" s="25">
        <f t="shared" si="37"/>
        <v>0</v>
      </c>
      <c r="CNN82" s="25">
        <f t="shared" si="37"/>
        <v>0</v>
      </c>
      <c r="CNO82" s="25">
        <f t="shared" si="37"/>
        <v>0</v>
      </c>
      <c r="CNP82" s="25">
        <f t="shared" si="37"/>
        <v>0</v>
      </c>
      <c r="CNQ82" s="25">
        <f t="shared" si="37"/>
        <v>0</v>
      </c>
      <c r="CNR82" s="25">
        <f t="shared" si="37"/>
        <v>0</v>
      </c>
      <c r="CNS82" s="25">
        <f t="shared" si="37"/>
        <v>0</v>
      </c>
      <c r="CNT82" s="25">
        <f t="shared" si="37"/>
        <v>0</v>
      </c>
      <c r="CNU82" s="25">
        <f t="shared" si="37"/>
        <v>0</v>
      </c>
      <c r="CNV82" s="25">
        <f t="shared" si="37"/>
        <v>0</v>
      </c>
      <c r="CNW82" s="25">
        <f t="shared" si="37"/>
        <v>0</v>
      </c>
      <c r="CNX82" s="25">
        <f t="shared" si="37"/>
        <v>0</v>
      </c>
      <c r="CNY82" s="25">
        <f t="shared" si="37"/>
        <v>0</v>
      </c>
      <c r="CNZ82" s="25">
        <f t="shared" si="37"/>
        <v>0</v>
      </c>
      <c r="COA82" s="25">
        <f t="shared" si="37"/>
        <v>0</v>
      </c>
      <c r="COB82" s="25">
        <f t="shared" si="37"/>
        <v>0</v>
      </c>
      <c r="COC82" s="25">
        <f t="shared" si="37"/>
        <v>0</v>
      </c>
      <c r="COD82" s="25">
        <f t="shared" si="37"/>
        <v>0</v>
      </c>
      <c r="COE82" s="25">
        <f t="shared" si="37"/>
        <v>0</v>
      </c>
      <c r="COF82" s="25">
        <f t="shared" si="37"/>
        <v>0</v>
      </c>
      <c r="COG82" s="25">
        <f t="shared" si="37"/>
        <v>0</v>
      </c>
      <c r="COH82" s="25">
        <f t="shared" si="37"/>
        <v>0</v>
      </c>
      <c r="COI82" s="25">
        <f t="shared" si="37"/>
        <v>0</v>
      </c>
      <c r="COJ82" s="25">
        <f t="shared" si="37"/>
        <v>0</v>
      </c>
      <c r="COK82" s="25">
        <f t="shared" si="37"/>
        <v>0</v>
      </c>
      <c r="COL82" s="25">
        <f t="shared" si="37"/>
        <v>0</v>
      </c>
      <c r="COM82" s="25">
        <f t="shared" si="37"/>
        <v>0</v>
      </c>
      <c r="CON82" s="25">
        <f t="shared" si="37"/>
        <v>0</v>
      </c>
      <c r="COO82" s="25">
        <f t="shared" si="37"/>
        <v>0</v>
      </c>
      <c r="COP82" s="25">
        <f t="shared" si="37"/>
        <v>0</v>
      </c>
      <c r="COQ82" s="25">
        <f t="shared" si="37"/>
        <v>0</v>
      </c>
      <c r="COR82" s="25">
        <f t="shared" si="37"/>
        <v>0</v>
      </c>
      <c r="COS82" s="25">
        <f t="shared" si="37"/>
        <v>0</v>
      </c>
      <c r="COT82" s="25">
        <f t="shared" si="37"/>
        <v>0</v>
      </c>
      <c r="COU82" s="25">
        <f t="shared" si="37"/>
        <v>0</v>
      </c>
      <c r="COV82" s="25">
        <f t="shared" si="37"/>
        <v>0</v>
      </c>
      <c r="COW82" s="25">
        <f t="shared" si="37"/>
        <v>0</v>
      </c>
      <c r="COX82" s="25">
        <f t="shared" si="37"/>
        <v>0</v>
      </c>
      <c r="COY82" s="25">
        <f t="shared" ref="COY82:CRJ82" si="38">+CON82+COP82+COR82+COT82+COV82</f>
        <v>0</v>
      </c>
      <c r="COZ82" s="25">
        <f t="shared" si="38"/>
        <v>0</v>
      </c>
      <c r="CPA82" s="25">
        <f t="shared" si="38"/>
        <v>0</v>
      </c>
      <c r="CPB82" s="25">
        <f t="shared" si="38"/>
        <v>0</v>
      </c>
      <c r="CPC82" s="25">
        <f t="shared" si="38"/>
        <v>0</v>
      </c>
      <c r="CPD82" s="25">
        <f t="shared" si="38"/>
        <v>0</v>
      </c>
      <c r="CPE82" s="25">
        <f t="shared" si="38"/>
        <v>0</v>
      </c>
      <c r="CPF82" s="25">
        <f t="shared" si="38"/>
        <v>0</v>
      </c>
      <c r="CPG82" s="25">
        <f t="shared" si="38"/>
        <v>0</v>
      </c>
      <c r="CPH82" s="25">
        <f t="shared" si="38"/>
        <v>0</v>
      </c>
      <c r="CPI82" s="25">
        <f t="shared" si="38"/>
        <v>0</v>
      </c>
      <c r="CPJ82" s="25">
        <f t="shared" si="38"/>
        <v>0</v>
      </c>
      <c r="CPK82" s="25">
        <f t="shared" si="38"/>
        <v>0</v>
      </c>
      <c r="CPL82" s="25">
        <f t="shared" si="38"/>
        <v>0</v>
      </c>
      <c r="CPM82" s="25">
        <f t="shared" si="38"/>
        <v>0</v>
      </c>
      <c r="CPN82" s="25">
        <f t="shared" si="38"/>
        <v>0</v>
      </c>
      <c r="CPO82" s="25">
        <f t="shared" si="38"/>
        <v>0</v>
      </c>
      <c r="CPP82" s="25">
        <f t="shared" si="38"/>
        <v>0</v>
      </c>
      <c r="CPQ82" s="25">
        <f t="shared" si="38"/>
        <v>0</v>
      </c>
      <c r="CPR82" s="25">
        <f t="shared" si="38"/>
        <v>0</v>
      </c>
      <c r="CPS82" s="25">
        <f t="shared" si="38"/>
        <v>0</v>
      </c>
      <c r="CPT82" s="25">
        <f t="shared" si="38"/>
        <v>0</v>
      </c>
      <c r="CPU82" s="25">
        <f t="shared" si="38"/>
        <v>0</v>
      </c>
      <c r="CPV82" s="25">
        <f t="shared" si="38"/>
        <v>0</v>
      </c>
      <c r="CPW82" s="25">
        <f t="shared" si="38"/>
        <v>0</v>
      </c>
      <c r="CPX82" s="25">
        <f t="shared" si="38"/>
        <v>0</v>
      </c>
      <c r="CPY82" s="25">
        <f t="shared" si="38"/>
        <v>0</v>
      </c>
      <c r="CPZ82" s="25">
        <f t="shared" si="38"/>
        <v>0</v>
      </c>
      <c r="CQA82" s="25">
        <f t="shared" si="38"/>
        <v>0</v>
      </c>
      <c r="CQB82" s="25">
        <f t="shared" si="38"/>
        <v>0</v>
      </c>
      <c r="CQC82" s="25">
        <f t="shared" si="38"/>
        <v>0</v>
      </c>
      <c r="CQD82" s="25">
        <f t="shared" si="38"/>
        <v>0</v>
      </c>
      <c r="CQE82" s="25">
        <f t="shared" si="38"/>
        <v>0</v>
      </c>
      <c r="CQF82" s="25">
        <f t="shared" si="38"/>
        <v>0</v>
      </c>
      <c r="CQG82" s="25">
        <f t="shared" si="38"/>
        <v>0</v>
      </c>
      <c r="CQH82" s="25">
        <f t="shared" si="38"/>
        <v>0</v>
      </c>
      <c r="CQI82" s="25">
        <f t="shared" si="38"/>
        <v>0</v>
      </c>
      <c r="CQJ82" s="25">
        <f t="shared" si="38"/>
        <v>0</v>
      </c>
      <c r="CQK82" s="25">
        <f t="shared" si="38"/>
        <v>0</v>
      </c>
      <c r="CQL82" s="25">
        <f t="shared" si="38"/>
        <v>0</v>
      </c>
      <c r="CQM82" s="25">
        <f t="shared" si="38"/>
        <v>0</v>
      </c>
      <c r="CQN82" s="25">
        <f t="shared" si="38"/>
        <v>0</v>
      </c>
      <c r="CQO82" s="25">
        <f t="shared" si="38"/>
        <v>0</v>
      </c>
      <c r="CQP82" s="25">
        <f t="shared" si="38"/>
        <v>0</v>
      </c>
      <c r="CQQ82" s="25">
        <f t="shared" si="38"/>
        <v>0</v>
      </c>
      <c r="CQR82" s="25">
        <f t="shared" si="38"/>
        <v>0</v>
      </c>
      <c r="CQS82" s="25">
        <f t="shared" si="38"/>
        <v>0</v>
      </c>
      <c r="CQT82" s="25">
        <f t="shared" si="38"/>
        <v>0</v>
      </c>
      <c r="CQU82" s="25">
        <f t="shared" si="38"/>
        <v>0</v>
      </c>
      <c r="CQV82" s="25">
        <f t="shared" si="38"/>
        <v>0</v>
      </c>
      <c r="CQW82" s="25">
        <f t="shared" si="38"/>
        <v>0</v>
      </c>
      <c r="CQX82" s="25">
        <f t="shared" si="38"/>
        <v>0</v>
      </c>
      <c r="CQY82" s="25">
        <f t="shared" si="38"/>
        <v>0</v>
      </c>
      <c r="CQZ82" s="25">
        <f t="shared" si="38"/>
        <v>0</v>
      </c>
      <c r="CRA82" s="25">
        <f t="shared" si="38"/>
        <v>0</v>
      </c>
      <c r="CRB82" s="25">
        <f t="shared" si="38"/>
        <v>0</v>
      </c>
      <c r="CRC82" s="25">
        <f t="shared" si="38"/>
        <v>0</v>
      </c>
      <c r="CRD82" s="25">
        <f t="shared" si="38"/>
        <v>0</v>
      </c>
      <c r="CRE82" s="25">
        <f t="shared" si="38"/>
        <v>0</v>
      </c>
      <c r="CRF82" s="25">
        <f t="shared" si="38"/>
        <v>0</v>
      </c>
      <c r="CRG82" s="25">
        <f t="shared" si="38"/>
        <v>0</v>
      </c>
      <c r="CRH82" s="25">
        <f t="shared" si="38"/>
        <v>0</v>
      </c>
      <c r="CRI82" s="25">
        <f t="shared" si="38"/>
        <v>0</v>
      </c>
      <c r="CRJ82" s="25">
        <f t="shared" si="38"/>
        <v>0</v>
      </c>
      <c r="CRK82" s="25">
        <f t="shared" ref="CRK82:CTV82" si="39">+CQZ82+CRB82+CRD82+CRF82+CRH82</f>
        <v>0</v>
      </c>
      <c r="CRL82" s="25">
        <f t="shared" si="39"/>
        <v>0</v>
      </c>
      <c r="CRM82" s="25">
        <f t="shared" si="39"/>
        <v>0</v>
      </c>
      <c r="CRN82" s="25">
        <f t="shared" si="39"/>
        <v>0</v>
      </c>
      <c r="CRO82" s="25">
        <f t="shared" si="39"/>
        <v>0</v>
      </c>
      <c r="CRP82" s="25">
        <f t="shared" si="39"/>
        <v>0</v>
      </c>
      <c r="CRQ82" s="25">
        <f t="shared" si="39"/>
        <v>0</v>
      </c>
      <c r="CRR82" s="25">
        <f t="shared" si="39"/>
        <v>0</v>
      </c>
      <c r="CRS82" s="25">
        <f t="shared" si="39"/>
        <v>0</v>
      </c>
      <c r="CRT82" s="25">
        <f t="shared" si="39"/>
        <v>0</v>
      </c>
      <c r="CRU82" s="25">
        <f t="shared" si="39"/>
        <v>0</v>
      </c>
      <c r="CRV82" s="25">
        <f t="shared" si="39"/>
        <v>0</v>
      </c>
      <c r="CRW82" s="25">
        <f t="shared" si="39"/>
        <v>0</v>
      </c>
      <c r="CRX82" s="25">
        <f t="shared" si="39"/>
        <v>0</v>
      </c>
      <c r="CRY82" s="25">
        <f t="shared" si="39"/>
        <v>0</v>
      </c>
      <c r="CRZ82" s="25">
        <f t="shared" si="39"/>
        <v>0</v>
      </c>
      <c r="CSA82" s="25">
        <f t="shared" si="39"/>
        <v>0</v>
      </c>
      <c r="CSB82" s="25">
        <f t="shared" si="39"/>
        <v>0</v>
      </c>
      <c r="CSC82" s="25">
        <f t="shared" si="39"/>
        <v>0</v>
      </c>
      <c r="CSD82" s="25">
        <f t="shared" si="39"/>
        <v>0</v>
      </c>
      <c r="CSE82" s="25">
        <f t="shared" si="39"/>
        <v>0</v>
      </c>
      <c r="CSF82" s="25">
        <f t="shared" si="39"/>
        <v>0</v>
      </c>
      <c r="CSG82" s="25">
        <f t="shared" si="39"/>
        <v>0</v>
      </c>
      <c r="CSH82" s="25">
        <f t="shared" si="39"/>
        <v>0</v>
      </c>
      <c r="CSI82" s="25">
        <f t="shared" si="39"/>
        <v>0</v>
      </c>
      <c r="CSJ82" s="25">
        <f t="shared" si="39"/>
        <v>0</v>
      </c>
      <c r="CSK82" s="25">
        <f t="shared" si="39"/>
        <v>0</v>
      </c>
      <c r="CSL82" s="25">
        <f t="shared" si="39"/>
        <v>0</v>
      </c>
      <c r="CSM82" s="25">
        <f t="shared" si="39"/>
        <v>0</v>
      </c>
      <c r="CSN82" s="25">
        <f t="shared" si="39"/>
        <v>0</v>
      </c>
      <c r="CSO82" s="25">
        <f t="shared" si="39"/>
        <v>0</v>
      </c>
      <c r="CSP82" s="25">
        <f t="shared" si="39"/>
        <v>0</v>
      </c>
      <c r="CSQ82" s="25">
        <f t="shared" si="39"/>
        <v>0</v>
      </c>
      <c r="CSR82" s="25">
        <f t="shared" si="39"/>
        <v>0</v>
      </c>
      <c r="CSS82" s="25">
        <f t="shared" si="39"/>
        <v>0</v>
      </c>
      <c r="CST82" s="25">
        <f t="shared" si="39"/>
        <v>0</v>
      </c>
      <c r="CSU82" s="25">
        <f t="shared" si="39"/>
        <v>0</v>
      </c>
      <c r="CSV82" s="25">
        <f t="shared" si="39"/>
        <v>0</v>
      </c>
      <c r="CSW82" s="25">
        <f t="shared" si="39"/>
        <v>0</v>
      </c>
      <c r="CSX82" s="25">
        <f t="shared" si="39"/>
        <v>0</v>
      </c>
      <c r="CSY82" s="25">
        <f t="shared" si="39"/>
        <v>0</v>
      </c>
      <c r="CSZ82" s="25">
        <f t="shared" si="39"/>
        <v>0</v>
      </c>
      <c r="CTA82" s="25">
        <f t="shared" si="39"/>
        <v>0</v>
      </c>
      <c r="CTB82" s="25">
        <f t="shared" si="39"/>
        <v>0</v>
      </c>
      <c r="CTC82" s="25">
        <f t="shared" si="39"/>
        <v>0</v>
      </c>
      <c r="CTD82" s="25">
        <f t="shared" si="39"/>
        <v>0</v>
      </c>
      <c r="CTE82" s="25">
        <f t="shared" si="39"/>
        <v>0</v>
      </c>
      <c r="CTF82" s="25">
        <f t="shared" si="39"/>
        <v>0</v>
      </c>
      <c r="CTG82" s="25">
        <f t="shared" si="39"/>
        <v>0</v>
      </c>
      <c r="CTH82" s="25">
        <f t="shared" si="39"/>
        <v>0</v>
      </c>
      <c r="CTI82" s="25">
        <f t="shared" si="39"/>
        <v>0</v>
      </c>
      <c r="CTJ82" s="25">
        <f t="shared" si="39"/>
        <v>0</v>
      </c>
      <c r="CTK82" s="25">
        <f t="shared" si="39"/>
        <v>0</v>
      </c>
      <c r="CTL82" s="25">
        <f t="shared" si="39"/>
        <v>0</v>
      </c>
      <c r="CTM82" s="25">
        <f t="shared" si="39"/>
        <v>0</v>
      </c>
      <c r="CTN82" s="25">
        <f t="shared" si="39"/>
        <v>0</v>
      </c>
      <c r="CTO82" s="25">
        <f t="shared" si="39"/>
        <v>0</v>
      </c>
      <c r="CTP82" s="25">
        <f t="shared" si="39"/>
        <v>0</v>
      </c>
      <c r="CTQ82" s="25">
        <f t="shared" si="39"/>
        <v>0</v>
      </c>
      <c r="CTR82" s="25">
        <f t="shared" si="39"/>
        <v>0</v>
      </c>
      <c r="CTS82" s="25">
        <f t="shared" si="39"/>
        <v>0</v>
      </c>
      <c r="CTT82" s="25">
        <f t="shared" si="39"/>
        <v>0</v>
      </c>
      <c r="CTU82" s="25">
        <f t="shared" si="39"/>
        <v>0</v>
      </c>
      <c r="CTV82" s="25">
        <f t="shared" si="39"/>
        <v>0</v>
      </c>
      <c r="CTW82" s="25">
        <f t="shared" ref="CTW82:CWH82" si="40">+CTL82+CTN82+CTP82+CTR82+CTT82</f>
        <v>0</v>
      </c>
      <c r="CTX82" s="25">
        <f t="shared" si="40"/>
        <v>0</v>
      </c>
      <c r="CTY82" s="25">
        <f t="shared" si="40"/>
        <v>0</v>
      </c>
      <c r="CTZ82" s="25">
        <f t="shared" si="40"/>
        <v>0</v>
      </c>
      <c r="CUA82" s="25">
        <f t="shared" si="40"/>
        <v>0</v>
      </c>
      <c r="CUB82" s="25">
        <f t="shared" si="40"/>
        <v>0</v>
      </c>
      <c r="CUC82" s="25">
        <f t="shared" si="40"/>
        <v>0</v>
      </c>
      <c r="CUD82" s="25">
        <f t="shared" si="40"/>
        <v>0</v>
      </c>
      <c r="CUE82" s="25">
        <f t="shared" si="40"/>
        <v>0</v>
      </c>
      <c r="CUF82" s="25">
        <f t="shared" si="40"/>
        <v>0</v>
      </c>
      <c r="CUG82" s="25">
        <f t="shared" si="40"/>
        <v>0</v>
      </c>
      <c r="CUH82" s="25">
        <f t="shared" si="40"/>
        <v>0</v>
      </c>
      <c r="CUI82" s="25">
        <f t="shared" si="40"/>
        <v>0</v>
      </c>
      <c r="CUJ82" s="25">
        <f t="shared" si="40"/>
        <v>0</v>
      </c>
      <c r="CUK82" s="25">
        <f t="shared" si="40"/>
        <v>0</v>
      </c>
      <c r="CUL82" s="25">
        <f t="shared" si="40"/>
        <v>0</v>
      </c>
      <c r="CUM82" s="25">
        <f t="shared" si="40"/>
        <v>0</v>
      </c>
      <c r="CUN82" s="25">
        <f t="shared" si="40"/>
        <v>0</v>
      </c>
      <c r="CUO82" s="25">
        <f t="shared" si="40"/>
        <v>0</v>
      </c>
      <c r="CUP82" s="25">
        <f t="shared" si="40"/>
        <v>0</v>
      </c>
      <c r="CUQ82" s="25">
        <f t="shared" si="40"/>
        <v>0</v>
      </c>
      <c r="CUR82" s="25">
        <f t="shared" si="40"/>
        <v>0</v>
      </c>
      <c r="CUS82" s="25">
        <f t="shared" si="40"/>
        <v>0</v>
      </c>
      <c r="CUT82" s="25">
        <f t="shared" si="40"/>
        <v>0</v>
      </c>
      <c r="CUU82" s="25">
        <f t="shared" si="40"/>
        <v>0</v>
      </c>
      <c r="CUV82" s="25">
        <f t="shared" si="40"/>
        <v>0</v>
      </c>
      <c r="CUW82" s="25">
        <f t="shared" si="40"/>
        <v>0</v>
      </c>
      <c r="CUX82" s="25">
        <f t="shared" si="40"/>
        <v>0</v>
      </c>
      <c r="CUY82" s="25">
        <f t="shared" si="40"/>
        <v>0</v>
      </c>
      <c r="CUZ82" s="25">
        <f t="shared" si="40"/>
        <v>0</v>
      </c>
      <c r="CVA82" s="25">
        <f t="shared" si="40"/>
        <v>0</v>
      </c>
      <c r="CVB82" s="25">
        <f t="shared" si="40"/>
        <v>0</v>
      </c>
      <c r="CVC82" s="25">
        <f t="shared" si="40"/>
        <v>0</v>
      </c>
      <c r="CVD82" s="25">
        <f t="shared" si="40"/>
        <v>0</v>
      </c>
      <c r="CVE82" s="25">
        <f t="shared" si="40"/>
        <v>0</v>
      </c>
      <c r="CVF82" s="25">
        <f t="shared" si="40"/>
        <v>0</v>
      </c>
      <c r="CVG82" s="25">
        <f t="shared" si="40"/>
        <v>0</v>
      </c>
      <c r="CVH82" s="25">
        <f t="shared" si="40"/>
        <v>0</v>
      </c>
      <c r="CVI82" s="25">
        <f t="shared" si="40"/>
        <v>0</v>
      </c>
      <c r="CVJ82" s="25">
        <f t="shared" si="40"/>
        <v>0</v>
      </c>
      <c r="CVK82" s="25">
        <f t="shared" si="40"/>
        <v>0</v>
      </c>
      <c r="CVL82" s="25">
        <f t="shared" si="40"/>
        <v>0</v>
      </c>
      <c r="CVM82" s="25">
        <f t="shared" si="40"/>
        <v>0</v>
      </c>
      <c r="CVN82" s="25">
        <f t="shared" si="40"/>
        <v>0</v>
      </c>
      <c r="CVO82" s="25">
        <f t="shared" si="40"/>
        <v>0</v>
      </c>
      <c r="CVP82" s="25">
        <f t="shared" si="40"/>
        <v>0</v>
      </c>
      <c r="CVQ82" s="25">
        <f t="shared" si="40"/>
        <v>0</v>
      </c>
      <c r="CVR82" s="25">
        <f t="shared" si="40"/>
        <v>0</v>
      </c>
      <c r="CVS82" s="25">
        <f t="shared" si="40"/>
        <v>0</v>
      </c>
      <c r="CVT82" s="25">
        <f t="shared" si="40"/>
        <v>0</v>
      </c>
      <c r="CVU82" s="25">
        <f t="shared" si="40"/>
        <v>0</v>
      </c>
      <c r="CVV82" s="25">
        <f t="shared" si="40"/>
        <v>0</v>
      </c>
      <c r="CVW82" s="25">
        <f t="shared" si="40"/>
        <v>0</v>
      </c>
      <c r="CVX82" s="25">
        <f t="shared" si="40"/>
        <v>0</v>
      </c>
      <c r="CVY82" s="25">
        <f t="shared" si="40"/>
        <v>0</v>
      </c>
      <c r="CVZ82" s="25">
        <f t="shared" si="40"/>
        <v>0</v>
      </c>
      <c r="CWA82" s="25">
        <f t="shared" si="40"/>
        <v>0</v>
      </c>
      <c r="CWB82" s="25">
        <f t="shared" si="40"/>
        <v>0</v>
      </c>
      <c r="CWC82" s="25">
        <f t="shared" si="40"/>
        <v>0</v>
      </c>
      <c r="CWD82" s="25">
        <f t="shared" si="40"/>
        <v>0</v>
      </c>
      <c r="CWE82" s="25">
        <f t="shared" si="40"/>
        <v>0</v>
      </c>
      <c r="CWF82" s="25">
        <f t="shared" si="40"/>
        <v>0</v>
      </c>
      <c r="CWG82" s="25">
        <f t="shared" si="40"/>
        <v>0</v>
      </c>
      <c r="CWH82" s="25">
        <f t="shared" si="40"/>
        <v>0</v>
      </c>
      <c r="CWI82" s="25">
        <f t="shared" ref="CWI82:CYT82" si="41">+CVX82+CVZ82+CWB82+CWD82+CWF82</f>
        <v>0</v>
      </c>
      <c r="CWJ82" s="25">
        <f t="shared" si="41"/>
        <v>0</v>
      </c>
      <c r="CWK82" s="25">
        <f t="shared" si="41"/>
        <v>0</v>
      </c>
      <c r="CWL82" s="25">
        <f t="shared" si="41"/>
        <v>0</v>
      </c>
      <c r="CWM82" s="25">
        <f t="shared" si="41"/>
        <v>0</v>
      </c>
      <c r="CWN82" s="25">
        <f t="shared" si="41"/>
        <v>0</v>
      </c>
      <c r="CWO82" s="25">
        <f t="shared" si="41"/>
        <v>0</v>
      </c>
      <c r="CWP82" s="25">
        <f t="shared" si="41"/>
        <v>0</v>
      </c>
      <c r="CWQ82" s="25">
        <f t="shared" si="41"/>
        <v>0</v>
      </c>
      <c r="CWR82" s="25">
        <f t="shared" si="41"/>
        <v>0</v>
      </c>
      <c r="CWS82" s="25">
        <f t="shared" si="41"/>
        <v>0</v>
      </c>
      <c r="CWT82" s="25">
        <f t="shared" si="41"/>
        <v>0</v>
      </c>
      <c r="CWU82" s="25">
        <f t="shared" si="41"/>
        <v>0</v>
      </c>
      <c r="CWV82" s="25">
        <f t="shared" si="41"/>
        <v>0</v>
      </c>
      <c r="CWW82" s="25">
        <f t="shared" si="41"/>
        <v>0</v>
      </c>
      <c r="CWX82" s="25">
        <f t="shared" si="41"/>
        <v>0</v>
      </c>
      <c r="CWY82" s="25">
        <f t="shared" si="41"/>
        <v>0</v>
      </c>
      <c r="CWZ82" s="25">
        <f t="shared" si="41"/>
        <v>0</v>
      </c>
      <c r="CXA82" s="25">
        <f t="shared" si="41"/>
        <v>0</v>
      </c>
      <c r="CXB82" s="25">
        <f t="shared" si="41"/>
        <v>0</v>
      </c>
      <c r="CXC82" s="25">
        <f t="shared" si="41"/>
        <v>0</v>
      </c>
      <c r="CXD82" s="25">
        <f t="shared" si="41"/>
        <v>0</v>
      </c>
      <c r="CXE82" s="25">
        <f t="shared" si="41"/>
        <v>0</v>
      </c>
      <c r="CXF82" s="25">
        <f t="shared" si="41"/>
        <v>0</v>
      </c>
      <c r="CXG82" s="25">
        <f t="shared" si="41"/>
        <v>0</v>
      </c>
      <c r="CXH82" s="25">
        <f t="shared" si="41"/>
        <v>0</v>
      </c>
      <c r="CXI82" s="25">
        <f t="shared" si="41"/>
        <v>0</v>
      </c>
      <c r="CXJ82" s="25">
        <f t="shared" si="41"/>
        <v>0</v>
      </c>
      <c r="CXK82" s="25">
        <f t="shared" si="41"/>
        <v>0</v>
      </c>
      <c r="CXL82" s="25">
        <f t="shared" si="41"/>
        <v>0</v>
      </c>
      <c r="CXM82" s="25">
        <f t="shared" si="41"/>
        <v>0</v>
      </c>
      <c r="CXN82" s="25">
        <f t="shared" si="41"/>
        <v>0</v>
      </c>
      <c r="CXO82" s="25">
        <f t="shared" si="41"/>
        <v>0</v>
      </c>
      <c r="CXP82" s="25">
        <f t="shared" si="41"/>
        <v>0</v>
      </c>
      <c r="CXQ82" s="25">
        <f t="shared" si="41"/>
        <v>0</v>
      </c>
      <c r="CXR82" s="25">
        <f t="shared" si="41"/>
        <v>0</v>
      </c>
      <c r="CXS82" s="25">
        <f t="shared" si="41"/>
        <v>0</v>
      </c>
      <c r="CXT82" s="25">
        <f t="shared" si="41"/>
        <v>0</v>
      </c>
      <c r="CXU82" s="25">
        <f t="shared" si="41"/>
        <v>0</v>
      </c>
      <c r="CXV82" s="25">
        <f t="shared" si="41"/>
        <v>0</v>
      </c>
      <c r="CXW82" s="25">
        <f t="shared" si="41"/>
        <v>0</v>
      </c>
      <c r="CXX82" s="25">
        <f t="shared" si="41"/>
        <v>0</v>
      </c>
      <c r="CXY82" s="25">
        <f t="shared" si="41"/>
        <v>0</v>
      </c>
      <c r="CXZ82" s="25">
        <f t="shared" si="41"/>
        <v>0</v>
      </c>
      <c r="CYA82" s="25">
        <f t="shared" si="41"/>
        <v>0</v>
      </c>
      <c r="CYB82" s="25">
        <f t="shared" si="41"/>
        <v>0</v>
      </c>
      <c r="CYC82" s="25">
        <f t="shared" si="41"/>
        <v>0</v>
      </c>
      <c r="CYD82" s="25">
        <f t="shared" si="41"/>
        <v>0</v>
      </c>
      <c r="CYE82" s="25">
        <f t="shared" si="41"/>
        <v>0</v>
      </c>
      <c r="CYF82" s="25">
        <f t="shared" si="41"/>
        <v>0</v>
      </c>
      <c r="CYG82" s="25">
        <f t="shared" si="41"/>
        <v>0</v>
      </c>
      <c r="CYH82" s="25">
        <f t="shared" si="41"/>
        <v>0</v>
      </c>
      <c r="CYI82" s="25">
        <f t="shared" si="41"/>
        <v>0</v>
      </c>
      <c r="CYJ82" s="25">
        <f t="shared" si="41"/>
        <v>0</v>
      </c>
      <c r="CYK82" s="25">
        <f t="shared" si="41"/>
        <v>0</v>
      </c>
      <c r="CYL82" s="25">
        <f t="shared" si="41"/>
        <v>0</v>
      </c>
      <c r="CYM82" s="25">
        <f t="shared" si="41"/>
        <v>0</v>
      </c>
      <c r="CYN82" s="25">
        <f t="shared" si="41"/>
        <v>0</v>
      </c>
      <c r="CYO82" s="25">
        <f t="shared" si="41"/>
        <v>0</v>
      </c>
      <c r="CYP82" s="25">
        <f t="shared" si="41"/>
        <v>0</v>
      </c>
      <c r="CYQ82" s="25">
        <f t="shared" si="41"/>
        <v>0</v>
      </c>
      <c r="CYR82" s="25">
        <f t="shared" si="41"/>
        <v>0</v>
      </c>
      <c r="CYS82" s="25">
        <f t="shared" si="41"/>
        <v>0</v>
      </c>
      <c r="CYT82" s="25">
        <f t="shared" si="41"/>
        <v>0</v>
      </c>
      <c r="CYU82" s="25">
        <f t="shared" ref="CYU82:DBF82" si="42">+CYJ82+CYL82+CYN82+CYP82+CYR82</f>
        <v>0</v>
      </c>
      <c r="CYV82" s="25">
        <f t="shared" si="42"/>
        <v>0</v>
      </c>
      <c r="CYW82" s="25">
        <f t="shared" si="42"/>
        <v>0</v>
      </c>
      <c r="CYX82" s="25">
        <f t="shared" si="42"/>
        <v>0</v>
      </c>
      <c r="CYY82" s="25">
        <f t="shared" si="42"/>
        <v>0</v>
      </c>
      <c r="CYZ82" s="25">
        <f t="shared" si="42"/>
        <v>0</v>
      </c>
      <c r="CZA82" s="25">
        <f t="shared" si="42"/>
        <v>0</v>
      </c>
      <c r="CZB82" s="25">
        <f t="shared" si="42"/>
        <v>0</v>
      </c>
      <c r="CZC82" s="25">
        <f t="shared" si="42"/>
        <v>0</v>
      </c>
      <c r="CZD82" s="25">
        <f t="shared" si="42"/>
        <v>0</v>
      </c>
      <c r="CZE82" s="25">
        <f t="shared" si="42"/>
        <v>0</v>
      </c>
      <c r="CZF82" s="25">
        <f t="shared" si="42"/>
        <v>0</v>
      </c>
      <c r="CZG82" s="25">
        <f t="shared" si="42"/>
        <v>0</v>
      </c>
      <c r="CZH82" s="25">
        <f t="shared" si="42"/>
        <v>0</v>
      </c>
      <c r="CZI82" s="25">
        <f t="shared" si="42"/>
        <v>0</v>
      </c>
      <c r="CZJ82" s="25">
        <f t="shared" si="42"/>
        <v>0</v>
      </c>
      <c r="CZK82" s="25">
        <f t="shared" si="42"/>
        <v>0</v>
      </c>
      <c r="CZL82" s="25">
        <f t="shared" si="42"/>
        <v>0</v>
      </c>
      <c r="CZM82" s="25">
        <f t="shared" si="42"/>
        <v>0</v>
      </c>
      <c r="CZN82" s="25">
        <f t="shared" si="42"/>
        <v>0</v>
      </c>
      <c r="CZO82" s="25">
        <f t="shared" si="42"/>
        <v>0</v>
      </c>
      <c r="CZP82" s="25">
        <f t="shared" si="42"/>
        <v>0</v>
      </c>
      <c r="CZQ82" s="25">
        <f t="shared" si="42"/>
        <v>0</v>
      </c>
      <c r="CZR82" s="25">
        <f t="shared" si="42"/>
        <v>0</v>
      </c>
      <c r="CZS82" s="25">
        <f t="shared" si="42"/>
        <v>0</v>
      </c>
      <c r="CZT82" s="25">
        <f t="shared" si="42"/>
        <v>0</v>
      </c>
      <c r="CZU82" s="25">
        <f t="shared" si="42"/>
        <v>0</v>
      </c>
      <c r="CZV82" s="25">
        <f t="shared" si="42"/>
        <v>0</v>
      </c>
      <c r="CZW82" s="25">
        <f t="shared" si="42"/>
        <v>0</v>
      </c>
      <c r="CZX82" s="25">
        <f t="shared" si="42"/>
        <v>0</v>
      </c>
      <c r="CZY82" s="25">
        <f t="shared" si="42"/>
        <v>0</v>
      </c>
      <c r="CZZ82" s="25">
        <f t="shared" si="42"/>
        <v>0</v>
      </c>
      <c r="DAA82" s="25">
        <f t="shared" si="42"/>
        <v>0</v>
      </c>
      <c r="DAB82" s="25">
        <f t="shared" si="42"/>
        <v>0</v>
      </c>
      <c r="DAC82" s="25">
        <f t="shared" si="42"/>
        <v>0</v>
      </c>
      <c r="DAD82" s="25">
        <f t="shared" si="42"/>
        <v>0</v>
      </c>
      <c r="DAE82" s="25">
        <f t="shared" si="42"/>
        <v>0</v>
      </c>
      <c r="DAF82" s="25">
        <f t="shared" si="42"/>
        <v>0</v>
      </c>
      <c r="DAG82" s="25">
        <f t="shared" si="42"/>
        <v>0</v>
      </c>
      <c r="DAH82" s="25">
        <f t="shared" si="42"/>
        <v>0</v>
      </c>
      <c r="DAI82" s="25">
        <f t="shared" si="42"/>
        <v>0</v>
      </c>
      <c r="DAJ82" s="25">
        <f t="shared" si="42"/>
        <v>0</v>
      </c>
      <c r="DAK82" s="25">
        <f t="shared" si="42"/>
        <v>0</v>
      </c>
      <c r="DAL82" s="25">
        <f t="shared" si="42"/>
        <v>0</v>
      </c>
      <c r="DAM82" s="25">
        <f t="shared" si="42"/>
        <v>0</v>
      </c>
      <c r="DAN82" s="25">
        <f t="shared" si="42"/>
        <v>0</v>
      </c>
      <c r="DAO82" s="25">
        <f t="shared" si="42"/>
        <v>0</v>
      </c>
      <c r="DAP82" s="25">
        <f t="shared" si="42"/>
        <v>0</v>
      </c>
      <c r="DAQ82" s="25">
        <f t="shared" si="42"/>
        <v>0</v>
      </c>
      <c r="DAR82" s="25">
        <f t="shared" si="42"/>
        <v>0</v>
      </c>
      <c r="DAS82" s="25">
        <f t="shared" si="42"/>
        <v>0</v>
      </c>
      <c r="DAT82" s="25">
        <f t="shared" si="42"/>
        <v>0</v>
      </c>
      <c r="DAU82" s="25">
        <f t="shared" si="42"/>
        <v>0</v>
      </c>
      <c r="DAV82" s="25">
        <f t="shared" si="42"/>
        <v>0</v>
      </c>
      <c r="DAW82" s="25">
        <f t="shared" si="42"/>
        <v>0</v>
      </c>
      <c r="DAX82" s="25">
        <f t="shared" si="42"/>
        <v>0</v>
      </c>
      <c r="DAY82" s="25">
        <f t="shared" si="42"/>
        <v>0</v>
      </c>
      <c r="DAZ82" s="25">
        <f t="shared" si="42"/>
        <v>0</v>
      </c>
      <c r="DBA82" s="25">
        <f t="shared" si="42"/>
        <v>0</v>
      </c>
      <c r="DBB82" s="25">
        <f t="shared" si="42"/>
        <v>0</v>
      </c>
      <c r="DBC82" s="25">
        <f t="shared" si="42"/>
        <v>0</v>
      </c>
      <c r="DBD82" s="25">
        <f t="shared" si="42"/>
        <v>0</v>
      </c>
      <c r="DBE82" s="25">
        <f t="shared" si="42"/>
        <v>0</v>
      </c>
      <c r="DBF82" s="25">
        <f t="shared" si="42"/>
        <v>0</v>
      </c>
      <c r="DBG82" s="25">
        <f t="shared" ref="DBG82:DDR82" si="43">+DAV82+DAX82+DAZ82+DBB82+DBD82</f>
        <v>0</v>
      </c>
      <c r="DBH82" s="25">
        <f t="shared" si="43"/>
        <v>0</v>
      </c>
      <c r="DBI82" s="25">
        <f t="shared" si="43"/>
        <v>0</v>
      </c>
      <c r="DBJ82" s="25">
        <f t="shared" si="43"/>
        <v>0</v>
      </c>
      <c r="DBK82" s="25">
        <f t="shared" si="43"/>
        <v>0</v>
      </c>
      <c r="DBL82" s="25">
        <f t="shared" si="43"/>
        <v>0</v>
      </c>
      <c r="DBM82" s="25">
        <f t="shared" si="43"/>
        <v>0</v>
      </c>
      <c r="DBN82" s="25">
        <f t="shared" si="43"/>
        <v>0</v>
      </c>
      <c r="DBO82" s="25">
        <f t="shared" si="43"/>
        <v>0</v>
      </c>
      <c r="DBP82" s="25">
        <f t="shared" si="43"/>
        <v>0</v>
      </c>
      <c r="DBQ82" s="25">
        <f t="shared" si="43"/>
        <v>0</v>
      </c>
      <c r="DBR82" s="25">
        <f t="shared" si="43"/>
        <v>0</v>
      </c>
      <c r="DBS82" s="25">
        <f t="shared" si="43"/>
        <v>0</v>
      </c>
      <c r="DBT82" s="25">
        <f t="shared" si="43"/>
        <v>0</v>
      </c>
      <c r="DBU82" s="25">
        <f t="shared" si="43"/>
        <v>0</v>
      </c>
      <c r="DBV82" s="25">
        <f t="shared" si="43"/>
        <v>0</v>
      </c>
      <c r="DBW82" s="25">
        <f t="shared" si="43"/>
        <v>0</v>
      </c>
      <c r="DBX82" s="25">
        <f t="shared" si="43"/>
        <v>0</v>
      </c>
      <c r="DBY82" s="25">
        <f t="shared" si="43"/>
        <v>0</v>
      </c>
      <c r="DBZ82" s="25">
        <f t="shared" si="43"/>
        <v>0</v>
      </c>
      <c r="DCA82" s="25">
        <f t="shared" si="43"/>
        <v>0</v>
      </c>
      <c r="DCB82" s="25">
        <f t="shared" si="43"/>
        <v>0</v>
      </c>
      <c r="DCC82" s="25">
        <f t="shared" si="43"/>
        <v>0</v>
      </c>
      <c r="DCD82" s="25">
        <f t="shared" si="43"/>
        <v>0</v>
      </c>
      <c r="DCE82" s="25">
        <f t="shared" si="43"/>
        <v>0</v>
      </c>
      <c r="DCF82" s="25">
        <f t="shared" si="43"/>
        <v>0</v>
      </c>
      <c r="DCG82" s="25">
        <f t="shared" si="43"/>
        <v>0</v>
      </c>
      <c r="DCH82" s="25">
        <f t="shared" si="43"/>
        <v>0</v>
      </c>
      <c r="DCI82" s="25">
        <f t="shared" si="43"/>
        <v>0</v>
      </c>
      <c r="DCJ82" s="25">
        <f t="shared" si="43"/>
        <v>0</v>
      </c>
      <c r="DCK82" s="25">
        <f t="shared" si="43"/>
        <v>0</v>
      </c>
      <c r="DCL82" s="25">
        <f t="shared" si="43"/>
        <v>0</v>
      </c>
      <c r="DCM82" s="25">
        <f t="shared" si="43"/>
        <v>0</v>
      </c>
      <c r="DCN82" s="25">
        <f t="shared" si="43"/>
        <v>0</v>
      </c>
      <c r="DCO82" s="25">
        <f t="shared" si="43"/>
        <v>0</v>
      </c>
      <c r="DCP82" s="25">
        <f t="shared" si="43"/>
        <v>0</v>
      </c>
      <c r="DCQ82" s="25">
        <f t="shared" si="43"/>
        <v>0</v>
      </c>
      <c r="DCR82" s="25">
        <f t="shared" si="43"/>
        <v>0</v>
      </c>
      <c r="DCS82" s="25">
        <f t="shared" si="43"/>
        <v>0</v>
      </c>
      <c r="DCT82" s="25">
        <f t="shared" si="43"/>
        <v>0</v>
      </c>
      <c r="DCU82" s="25">
        <f t="shared" si="43"/>
        <v>0</v>
      </c>
      <c r="DCV82" s="25">
        <f t="shared" si="43"/>
        <v>0</v>
      </c>
      <c r="DCW82" s="25">
        <f t="shared" si="43"/>
        <v>0</v>
      </c>
      <c r="DCX82" s="25">
        <f t="shared" si="43"/>
        <v>0</v>
      </c>
      <c r="DCY82" s="25">
        <f t="shared" si="43"/>
        <v>0</v>
      </c>
      <c r="DCZ82" s="25">
        <f t="shared" si="43"/>
        <v>0</v>
      </c>
      <c r="DDA82" s="25">
        <f t="shared" si="43"/>
        <v>0</v>
      </c>
      <c r="DDB82" s="25">
        <f t="shared" si="43"/>
        <v>0</v>
      </c>
      <c r="DDC82" s="25">
        <f t="shared" si="43"/>
        <v>0</v>
      </c>
      <c r="DDD82" s="25">
        <f t="shared" si="43"/>
        <v>0</v>
      </c>
      <c r="DDE82" s="25">
        <f t="shared" si="43"/>
        <v>0</v>
      </c>
      <c r="DDF82" s="25">
        <f t="shared" si="43"/>
        <v>0</v>
      </c>
      <c r="DDG82" s="25">
        <f t="shared" si="43"/>
        <v>0</v>
      </c>
      <c r="DDH82" s="25">
        <f t="shared" si="43"/>
        <v>0</v>
      </c>
      <c r="DDI82" s="25">
        <f t="shared" si="43"/>
        <v>0</v>
      </c>
      <c r="DDJ82" s="25">
        <f t="shared" si="43"/>
        <v>0</v>
      </c>
      <c r="DDK82" s="25">
        <f t="shared" si="43"/>
        <v>0</v>
      </c>
      <c r="DDL82" s="25">
        <f t="shared" si="43"/>
        <v>0</v>
      </c>
      <c r="DDM82" s="25">
        <f t="shared" si="43"/>
        <v>0</v>
      </c>
      <c r="DDN82" s="25">
        <f t="shared" si="43"/>
        <v>0</v>
      </c>
      <c r="DDO82" s="25">
        <f t="shared" si="43"/>
        <v>0</v>
      </c>
      <c r="DDP82" s="25">
        <f t="shared" si="43"/>
        <v>0</v>
      </c>
      <c r="DDQ82" s="25">
        <f t="shared" si="43"/>
        <v>0</v>
      </c>
      <c r="DDR82" s="25">
        <f t="shared" si="43"/>
        <v>0</v>
      </c>
      <c r="DDS82" s="25">
        <f t="shared" ref="DDS82:DGD82" si="44">+DDH82+DDJ82+DDL82+DDN82+DDP82</f>
        <v>0</v>
      </c>
      <c r="DDT82" s="25">
        <f t="shared" si="44"/>
        <v>0</v>
      </c>
      <c r="DDU82" s="25">
        <f t="shared" si="44"/>
        <v>0</v>
      </c>
      <c r="DDV82" s="25">
        <f t="shared" si="44"/>
        <v>0</v>
      </c>
      <c r="DDW82" s="25">
        <f t="shared" si="44"/>
        <v>0</v>
      </c>
      <c r="DDX82" s="25">
        <f t="shared" si="44"/>
        <v>0</v>
      </c>
      <c r="DDY82" s="25">
        <f t="shared" si="44"/>
        <v>0</v>
      </c>
      <c r="DDZ82" s="25">
        <f t="shared" si="44"/>
        <v>0</v>
      </c>
      <c r="DEA82" s="25">
        <f t="shared" si="44"/>
        <v>0</v>
      </c>
      <c r="DEB82" s="25">
        <f t="shared" si="44"/>
        <v>0</v>
      </c>
      <c r="DEC82" s="25">
        <f t="shared" si="44"/>
        <v>0</v>
      </c>
      <c r="DED82" s="25">
        <f t="shared" si="44"/>
        <v>0</v>
      </c>
      <c r="DEE82" s="25">
        <f t="shared" si="44"/>
        <v>0</v>
      </c>
      <c r="DEF82" s="25">
        <f t="shared" si="44"/>
        <v>0</v>
      </c>
      <c r="DEG82" s="25">
        <f t="shared" si="44"/>
        <v>0</v>
      </c>
      <c r="DEH82" s="25">
        <f t="shared" si="44"/>
        <v>0</v>
      </c>
      <c r="DEI82" s="25">
        <f t="shared" si="44"/>
        <v>0</v>
      </c>
      <c r="DEJ82" s="25">
        <f t="shared" si="44"/>
        <v>0</v>
      </c>
      <c r="DEK82" s="25">
        <f t="shared" si="44"/>
        <v>0</v>
      </c>
      <c r="DEL82" s="25">
        <f t="shared" si="44"/>
        <v>0</v>
      </c>
      <c r="DEM82" s="25">
        <f t="shared" si="44"/>
        <v>0</v>
      </c>
      <c r="DEN82" s="25">
        <f t="shared" si="44"/>
        <v>0</v>
      </c>
      <c r="DEO82" s="25">
        <f t="shared" si="44"/>
        <v>0</v>
      </c>
      <c r="DEP82" s="25">
        <f t="shared" si="44"/>
        <v>0</v>
      </c>
      <c r="DEQ82" s="25">
        <f t="shared" si="44"/>
        <v>0</v>
      </c>
      <c r="DER82" s="25">
        <f t="shared" si="44"/>
        <v>0</v>
      </c>
      <c r="DES82" s="25">
        <f t="shared" si="44"/>
        <v>0</v>
      </c>
      <c r="DET82" s="25">
        <f t="shared" si="44"/>
        <v>0</v>
      </c>
      <c r="DEU82" s="25">
        <f t="shared" si="44"/>
        <v>0</v>
      </c>
      <c r="DEV82" s="25">
        <f t="shared" si="44"/>
        <v>0</v>
      </c>
      <c r="DEW82" s="25">
        <f t="shared" si="44"/>
        <v>0</v>
      </c>
      <c r="DEX82" s="25">
        <f t="shared" si="44"/>
        <v>0</v>
      </c>
      <c r="DEY82" s="25">
        <f t="shared" si="44"/>
        <v>0</v>
      </c>
      <c r="DEZ82" s="25">
        <f t="shared" si="44"/>
        <v>0</v>
      </c>
      <c r="DFA82" s="25">
        <f t="shared" si="44"/>
        <v>0</v>
      </c>
      <c r="DFB82" s="25">
        <f t="shared" si="44"/>
        <v>0</v>
      </c>
      <c r="DFC82" s="25">
        <f t="shared" si="44"/>
        <v>0</v>
      </c>
      <c r="DFD82" s="25">
        <f t="shared" si="44"/>
        <v>0</v>
      </c>
      <c r="DFE82" s="25">
        <f t="shared" si="44"/>
        <v>0</v>
      </c>
      <c r="DFF82" s="25">
        <f t="shared" si="44"/>
        <v>0</v>
      </c>
      <c r="DFG82" s="25">
        <f t="shared" si="44"/>
        <v>0</v>
      </c>
      <c r="DFH82" s="25">
        <f t="shared" si="44"/>
        <v>0</v>
      </c>
      <c r="DFI82" s="25">
        <f t="shared" si="44"/>
        <v>0</v>
      </c>
      <c r="DFJ82" s="25">
        <f t="shared" si="44"/>
        <v>0</v>
      </c>
      <c r="DFK82" s="25">
        <f t="shared" si="44"/>
        <v>0</v>
      </c>
      <c r="DFL82" s="25">
        <f t="shared" si="44"/>
        <v>0</v>
      </c>
      <c r="DFM82" s="25">
        <f t="shared" si="44"/>
        <v>0</v>
      </c>
      <c r="DFN82" s="25">
        <f t="shared" si="44"/>
        <v>0</v>
      </c>
      <c r="DFO82" s="25">
        <f t="shared" si="44"/>
        <v>0</v>
      </c>
      <c r="DFP82" s="25">
        <f t="shared" si="44"/>
        <v>0</v>
      </c>
      <c r="DFQ82" s="25">
        <f t="shared" si="44"/>
        <v>0</v>
      </c>
      <c r="DFR82" s="25">
        <f t="shared" si="44"/>
        <v>0</v>
      </c>
      <c r="DFS82" s="25">
        <f t="shared" si="44"/>
        <v>0</v>
      </c>
      <c r="DFT82" s="25">
        <f t="shared" si="44"/>
        <v>0</v>
      </c>
      <c r="DFU82" s="25">
        <f t="shared" si="44"/>
        <v>0</v>
      </c>
      <c r="DFV82" s="25">
        <f t="shared" si="44"/>
        <v>0</v>
      </c>
      <c r="DFW82" s="25">
        <f t="shared" si="44"/>
        <v>0</v>
      </c>
      <c r="DFX82" s="25">
        <f t="shared" si="44"/>
        <v>0</v>
      </c>
      <c r="DFY82" s="25">
        <f t="shared" si="44"/>
        <v>0</v>
      </c>
      <c r="DFZ82" s="25">
        <f t="shared" si="44"/>
        <v>0</v>
      </c>
      <c r="DGA82" s="25">
        <f t="shared" si="44"/>
        <v>0</v>
      </c>
      <c r="DGB82" s="25">
        <f t="shared" si="44"/>
        <v>0</v>
      </c>
      <c r="DGC82" s="25">
        <f t="shared" si="44"/>
        <v>0</v>
      </c>
      <c r="DGD82" s="25">
        <f t="shared" si="44"/>
        <v>0</v>
      </c>
      <c r="DGE82" s="25">
        <f t="shared" ref="DGE82:DIP82" si="45">+DFT82+DFV82+DFX82+DFZ82+DGB82</f>
        <v>0</v>
      </c>
      <c r="DGF82" s="25">
        <f t="shared" si="45"/>
        <v>0</v>
      </c>
      <c r="DGG82" s="25">
        <f t="shared" si="45"/>
        <v>0</v>
      </c>
      <c r="DGH82" s="25">
        <f t="shared" si="45"/>
        <v>0</v>
      </c>
      <c r="DGI82" s="25">
        <f t="shared" si="45"/>
        <v>0</v>
      </c>
      <c r="DGJ82" s="25">
        <f t="shared" si="45"/>
        <v>0</v>
      </c>
      <c r="DGK82" s="25">
        <f t="shared" si="45"/>
        <v>0</v>
      </c>
      <c r="DGL82" s="25">
        <f t="shared" si="45"/>
        <v>0</v>
      </c>
      <c r="DGM82" s="25">
        <f t="shared" si="45"/>
        <v>0</v>
      </c>
      <c r="DGN82" s="25">
        <f t="shared" si="45"/>
        <v>0</v>
      </c>
      <c r="DGO82" s="25">
        <f t="shared" si="45"/>
        <v>0</v>
      </c>
      <c r="DGP82" s="25">
        <f t="shared" si="45"/>
        <v>0</v>
      </c>
      <c r="DGQ82" s="25">
        <f t="shared" si="45"/>
        <v>0</v>
      </c>
      <c r="DGR82" s="25">
        <f t="shared" si="45"/>
        <v>0</v>
      </c>
      <c r="DGS82" s="25">
        <f t="shared" si="45"/>
        <v>0</v>
      </c>
      <c r="DGT82" s="25">
        <f t="shared" si="45"/>
        <v>0</v>
      </c>
      <c r="DGU82" s="25">
        <f t="shared" si="45"/>
        <v>0</v>
      </c>
      <c r="DGV82" s="25">
        <f t="shared" si="45"/>
        <v>0</v>
      </c>
      <c r="DGW82" s="25">
        <f t="shared" si="45"/>
        <v>0</v>
      </c>
      <c r="DGX82" s="25">
        <f t="shared" si="45"/>
        <v>0</v>
      </c>
      <c r="DGY82" s="25">
        <f t="shared" si="45"/>
        <v>0</v>
      </c>
      <c r="DGZ82" s="25">
        <f t="shared" si="45"/>
        <v>0</v>
      </c>
      <c r="DHA82" s="25">
        <f t="shared" si="45"/>
        <v>0</v>
      </c>
      <c r="DHB82" s="25">
        <f t="shared" si="45"/>
        <v>0</v>
      </c>
      <c r="DHC82" s="25">
        <f t="shared" si="45"/>
        <v>0</v>
      </c>
      <c r="DHD82" s="25">
        <f t="shared" si="45"/>
        <v>0</v>
      </c>
      <c r="DHE82" s="25">
        <f t="shared" si="45"/>
        <v>0</v>
      </c>
      <c r="DHF82" s="25">
        <f t="shared" si="45"/>
        <v>0</v>
      </c>
      <c r="DHG82" s="25">
        <f t="shared" si="45"/>
        <v>0</v>
      </c>
      <c r="DHH82" s="25">
        <f t="shared" si="45"/>
        <v>0</v>
      </c>
      <c r="DHI82" s="25">
        <f t="shared" si="45"/>
        <v>0</v>
      </c>
      <c r="DHJ82" s="25">
        <f t="shared" si="45"/>
        <v>0</v>
      </c>
      <c r="DHK82" s="25">
        <f t="shared" si="45"/>
        <v>0</v>
      </c>
      <c r="DHL82" s="25">
        <f t="shared" si="45"/>
        <v>0</v>
      </c>
      <c r="DHM82" s="25">
        <f t="shared" si="45"/>
        <v>0</v>
      </c>
      <c r="DHN82" s="25">
        <f t="shared" si="45"/>
        <v>0</v>
      </c>
      <c r="DHO82" s="25">
        <f t="shared" si="45"/>
        <v>0</v>
      </c>
      <c r="DHP82" s="25">
        <f t="shared" si="45"/>
        <v>0</v>
      </c>
      <c r="DHQ82" s="25">
        <f t="shared" si="45"/>
        <v>0</v>
      </c>
      <c r="DHR82" s="25">
        <f t="shared" si="45"/>
        <v>0</v>
      </c>
      <c r="DHS82" s="25">
        <f t="shared" si="45"/>
        <v>0</v>
      </c>
      <c r="DHT82" s="25">
        <f t="shared" si="45"/>
        <v>0</v>
      </c>
      <c r="DHU82" s="25">
        <f t="shared" si="45"/>
        <v>0</v>
      </c>
      <c r="DHV82" s="25">
        <f t="shared" si="45"/>
        <v>0</v>
      </c>
      <c r="DHW82" s="25">
        <f t="shared" si="45"/>
        <v>0</v>
      </c>
      <c r="DHX82" s="25">
        <f t="shared" si="45"/>
        <v>0</v>
      </c>
      <c r="DHY82" s="25">
        <f t="shared" si="45"/>
        <v>0</v>
      </c>
      <c r="DHZ82" s="25">
        <f t="shared" si="45"/>
        <v>0</v>
      </c>
      <c r="DIA82" s="25">
        <f t="shared" si="45"/>
        <v>0</v>
      </c>
      <c r="DIB82" s="25">
        <f t="shared" si="45"/>
        <v>0</v>
      </c>
      <c r="DIC82" s="25">
        <f t="shared" si="45"/>
        <v>0</v>
      </c>
      <c r="DID82" s="25">
        <f t="shared" si="45"/>
        <v>0</v>
      </c>
      <c r="DIE82" s="25">
        <f t="shared" si="45"/>
        <v>0</v>
      </c>
      <c r="DIF82" s="25">
        <f t="shared" si="45"/>
        <v>0</v>
      </c>
      <c r="DIG82" s="25">
        <f t="shared" si="45"/>
        <v>0</v>
      </c>
      <c r="DIH82" s="25">
        <f t="shared" si="45"/>
        <v>0</v>
      </c>
      <c r="DII82" s="25">
        <f t="shared" si="45"/>
        <v>0</v>
      </c>
      <c r="DIJ82" s="25">
        <f t="shared" si="45"/>
        <v>0</v>
      </c>
      <c r="DIK82" s="25">
        <f t="shared" si="45"/>
        <v>0</v>
      </c>
      <c r="DIL82" s="25">
        <f t="shared" si="45"/>
        <v>0</v>
      </c>
      <c r="DIM82" s="25">
        <f t="shared" si="45"/>
        <v>0</v>
      </c>
      <c r="DIN82" s="25">
        <f t="shared" si="45"/>
        <v>0</v>
      </c>
      <c r="DIO82" s="25">
        <f t="shared" si="45"/>
        <v>0</v>
      </c>
      <c r="DIP82" s="25">
        <f t="shared" si="45"/>
        <v>0</v>
      </c>
      <c r="DIQ82" s="25">
        <f t="shared" ref="DIQ82:DLB82" si="46">+DIF82+DIH82+DIJ82+DIL82+DIN82</f>
        <v>0</v>
      </c>
      <c r="DIR82" s="25">
        <f t="shared" si="46"/>
        <v>0</v>
      </c>
      <c r="DIS82" s="25">
        <f t="shared" si="46"/>
        <v>0</v>
      </c>
      <c r="DIT82" s="25">
        <f t="shared" si="46"/>
        <v>0</v>
      </c>
      <c r="DIU82" s="25">
        <f t="shared" si="46"/>
        <v>0</v>
      </c>
      <c r="DIV82" s="25">
        <f t="shared" si="46"/>
        <v>0</v>
      </c>
      <c r="DIW82" s="25">
        <f t="shared" si="46"/>
        <v>0</v>
      </c>
      <c r="DIX82" s="25">
        <f t="shared" si="46"/>
        <v>0</v>
      </c>
      <c r="DIY82" s="25">
        <f t="shared" si="46"/>
        <v>0</v>
      </c>
      <c r="DIZ82" s="25">
        <f t="shared" si="46"/>
        <v>0</v>
      </c>
      <c r="DJA82" s="25">
        <f t="shared" si="46"/>
        <v>0</v>
      </c>
      <c r="DJB82" s="25">
        <f t="shared" si="46"/>
        <v>0</v>
      </c>
      <c r="DJC82" s="25">
        <f t="shared" si="46"/>
        <v>0</v>
      </c>
      <c r="DJD82" s="25">
        <f t="shared" si="46"/>
        <v>0</v>
      </c>
      <c r="DJE82" s="25">
        <f t="shared" si="46"/>
        <v>0</v>
      </c>
      <c r="DJF82" s="25">
        <f t="shared" si="46"/>
        <v>0</v>
      </c>
      <c r="DJG82" s="25">
        <f t="shared" si="46"/>
        <v>0</v>
      </c>
      <c r="DJH82" s="25">
        <f t="shared" si="46"/>
        <v>0</v>
      </c>
      <c r="DJI82" s="25">
        <f t="shared" si="46"/>
        <v>0</v>
      </c>
      <c r="DJJ82" s="25">
        <f t="shared" si="46"/>
        <v>0</v>
      </c>
      <c r="DJK82" s="25">
        <f t="shared" si="46"/>
        <v>0</v>
      </c>
      <c r="DJL82" s="25">
        <f t="shared" si="46"/>
        <v>0</v>
      </c>
      <c r="DJM82" s="25">
        <f t="shared" si="46"/>
        <v>0</v>
      </c>
      <c r="DJN82" s="25">
        <f t="shared" si="46"/>
        <v>0</v>
      </c>
      <c r="DJO82" s="25">
        <f t="shared" si="46"/>
        <v>0</v>
      </c>
      <c r="DJP82" s="25">
        <f t="shared" si="46"/>
        <v>0</v>
      </c>
      <c r="DJQ82" s="25">
        <f t="shared" si="46"/>
        <v>0</v>
      </c>
      <c r="DJR82" s="25">
        <f t="shared" si="46"/>
        <v>0</v>
      </c>
      <c r="DJS82" s="25">
        <f t="shared" si="46"/>
        <v>0</v>
      </c>
      <c r="DJT82" s="25">
        <f t="shared" si="46"/>
        <v>0</v>
      </c>
      <c r="DJU82" s="25">
        <f t="shared" si="46"/>
        <v>0</v>
      </c>
      <c r="DJV82" s="25">
        <f t="shared" si="46"/>
        <v>0</v>
      </c>
      <c r="DJW82" s="25">
        <f t="shared" si="46"/>
        <v>0</v>
      </c>
      <c r="DJX82" s="25">
        <f t="shared" si="46"/>
        <v>0</v>
      </c>
      <c r="DJY82" s="25">
        <f t="shared" si="46"/>
        <v>0</v>
      </c>
      <c r="DJZ82" s="25">
        <f t="shared" si="46"/>
        <v>0</v>
      </c>
      <c r="DKA82" s="25">
        <f t="shared" si="46"/>
        <v>0</v>
      </c>
      <c r="DKB82" s="25">
        <f t="shared" si="46"/>
        <v>0</v>
      </c>
      <c r="DKC82" s="25">
        <f t="shared" si="46"/>
        <v>0</v>
      </c>
      <c r="DKD82" s="25">
        <f t="shared" si="46"/>
        <v>0</v>
      </c>
      <c r="DKE82" s="25">
        <f t="shared" si="46"/>
        <v>0</v>
      </c>
      <c r="DKF82" s="25">
        <f t="shared" si="46"/>
        <v>0</v>
      </c>
      <c r="DKG82" s="25">
        <f t="shared" si="46"/>
        <v>0</v>
      </c>
      <c r="DKH82" s="25">
        <f t="shared" si="46"/>
        <v>0</v>
      </c>
      <c r="DKI82" s="25">
        <f t="shared" si="46"/>
        <v>0</v>
      </c>
      <c r="DKJ82" s="25">
        <f t="shared" si="46"/>
        <v>0</v>
      </c>
      <c r="DKK82" s="25">
        <f t="shared" si="46"/>
        <v>0</v>
      </c>
      <c r="DKL82" s="25">
        <f t="shared" si="46"/>
        <v>0</v>
      </c>
      <c r="DKM82" s="25">
        <f t="shared" si="46"/>
        <v>0</v>
      </c>
      <c r="DKN82" s="25">
        <f t="shared" si="46"/>
        <v>0</v>
      </c>
      <c r="DKO82" s="25">
        <f t="shared" si="46"/>
        <v>0</v>
      </c>
      <c r="DKP82" s="25">
        <f t="shared" si="46"/>
        <v>0</v>
      </c>
      <c r="DKQ82" s="25">
        <f t="shared" si="46"/>
        <v>0</v>
      </c>
      <c r="DKR82" s="25">
        <f t="shared" si="46"/>
        <v>0</v>
      </c>
      <c r="DKS82" s="25">
        <f t="shared" si="46"/>
        <v>0</v>
      </c>
      <c r="DKT82" s="25">
        <f t="shared" si="46"/>
        <v>0</v>
      </c>
      <c r="DKU82" s="25">
        <f t="shared" si="46"/>
        <v>0</v>
      </c>
      <c r="DKV82" s="25">
        <f t="shared" si="46"/>
        <v>0</v>
      </c>
      <c r="DKW82" s="25">
        <f t="shared" si="46"/>
        <v>0</v>
      </c>
      <c r="DKX82" s="25">
        <f t="shared" si="46"/>
        <v>0</v>
      </c>
      <c r="DKY82" s="25">
        <f t="shared" si="46"/>
        <v>0</v>
      </c>
      <c r="DKZ82" s="25">
        <f t="shared" si="46"/>
        <v>0</v>
      </c>
      <c r="DLA82" s="25">
        <f t="shared" si="46"/>
        <v>0</v>
      </c>
      <c r="DLB82" s="25">
        <f t="shared" si="46"/>
        <v>0</v>
      </c>
      <c r="DLC82" s="25">
        <f t="shared" ref="DLC82:DNN82" si="47">+DKR82+DKT82+DKV82+DKX82+DKZ82</f>
        <v>0</v>
      </c>
      <c r="DLD82" s="25">
        <f t="shared" si="47"/>
        <v>0</v>
      </c>
      <c r="DLE82" s="25">
        <f t="shared" si="47"/>
        <v>0</v>
      </c>
      <c r="DLF82" s="25">
        <f t="shared" si="47"/>
        <v>0</v>
      </c>
      <c r="DLG82" s="25">
        <f t="shared" si="47"/>
        <v>0</v>
      </c>
      <c r="DLH82" s="25">
        <f t="shared" si="47"/>
        <v>0</v>
      </c>
      <c r="DLI82" s="25">
        <f t="shared" si="47"/>
        <v>0</v>
      </c>
      <c r="DLJ82" s="25">
        <f t="shared" si="47"/>
        <v>0</v>
      </c>
      <c r="DLK82" s="25">
        <f t="shared" si="47"/>
        <v>0</v>
      </c>
      <c r="DLL82" s="25">
        <f t="shared" si="47"/>
        <v>0</v>
      </c>
      <c r="DLM82" s="25">
        <f t="shared" si="47"/>
        <v>0</v>
      </c>
      <c r="DLN82" s="25">
        <f t="shared" si="47"/>
        <v>0</v>
      </c>
      <c r="DLO82" s="25">
        <f t="shared" si="47"/>
        <v>0</v>
      </c>
      <c r="DLP82" s="25">
        <f t="shared" si="47"/>
        <v>0</v>
      </c>
      <c r="DLQ82" s="25">
        <f t="shared" si="47"/>
        <v>0</v>
      </c>
      <c r="DLR82" s="25">
        <f t="shared" si="47"/>
        <v>0</v>
      </c>
      <c r="DLS82" s="25">
        <f t="shared" si="47"/>
        <v>0</v>
      </c>
      <c r="DLT82" s="25">
        <f t="shared" si="47"/>
        <v>0</v>
      </c>
      <c r="DLU82" s="25">
        <f t="shared" si="47"/>
        <v>0</v>
      </c>
      <c r="DLV82" s="25">
        <f t="shared" si="47"/>
        <v>0</v>
      </c>
      <c r="DLW82" s="25">
        <f t="shared" si="47"/>
        <v>0</v>
      </c>
      <c r="DLX82" s="25">
        <f t="shared" si="47"/>
        <v>0</v>
      </c>
      <c r="DLY82" s="25">
        <f t="shared" si="47"/>
        <v>0</v>
      </c>
      <c r="DLZ82" s="25">
        <f t="shared" si="47"/>
        <v>0</v>
      </c>
      <c r="DMA82" s="25">
        <f t="shared" si="47"/>
        <v>0</v>
      </c>
      <c r="DMB82" s="25">
        <f t="shared" si="47"/>
        <v>0</v>
      </c>
      <c r="DMC82" s="25">
        <f t="shared" si="47"/>
        <v>0</v>
      </c>
      <c r="DMD82" s="25">
        <f t="shared" si="47"/>
        <v>0</v>
      </c>
      <c r="DME82" s="25">
        <f t="shared" si="47"/>
        <v>0</v>
      </c>
      <c r="DMF82" s="25">
        <f t="shared" si="47"/>
        <v>0</v>
      </c>
      <c r="DMG82" s="25">
        <f t="shared" si="47"/>
        <v>0</v>
      </c>
      <c r="DMH82" s="25">
        <f t="shared" si="47"/>
        <v>0</v>
      </c>
      <c r="DMI82" s="25">
        <f t="shared" si="47"/>
        <v>0</v>
      </c>
      <c r="DMJ82" s="25">
        <f t="shared" si="47"/>
        <v>0</v>
      </c>
      <c r="DMK82" s="25">
        <f t="shared" si="47"/>
        <v>0</v>
      </c>
      <c r="DML82" s="25">
        <f t="shared" si="47"/>
        <v>0</v>
      </c>
      <c r="DMM82" s="25">
        <f t="shared" si="47"/>
        <v>0</v>
      </c>
      <c r="DMN82" s="25">
        <f t="shared" si="47"/>
        <v>0</v>
      </c>
      <c r="DMO82" s="25">
        <f t="shared" si="47"/>
        <v>0</v>
      </c>
      <c r="DMP82" s="25">
        <f t="shared" si="47"/>
        <v>0</v>
      </c>
      <c r="DMQ82" s="25">
        <f t="shared" si="47"/>
        <v>0</v>
      </c>
      <c r="DMR82" s="25">
        <f t="shared" si="47"/>
        <v>0</v>
      </c>
      <c r="DMS82" s="25">
        <f t="shared" si="47"/>
        <v>0</v>
      </c>
      <c r="DMT82" s="25">
        <f t="shared" si="47"/>
        <v>0</v>
      </c>
      <c r="DMU82" s="25">
        <f t="shared" si="47"/>
        <v>0</v>
      </c>
      <c r="DMV82" s="25">
        <f t="shared" si="47"/>
        <v>0</v>
      </c>
      <c r="DMW82" s="25">
        <f t="shared" si="47"/>
        <v>0</v>
      </c>
      <c r="DMX82" s="25">
        <f t="shared" si="47"/>
        <v>0</v>
      </c>
      <c r="DMY82" s="25">
        <f t="shared" si="47"/>
        <v>0</v>
      </c>
      <c r="DMZ82" s="25">
        <f t="shared" si="47"/>
        <v>0</v>
      </c>
      <c r="DNA82" s="25">
        <f t="shared" si="47"/>
        <v>0</v>
      </c>
      <c r="DNB82" s="25">
        <f t="shared" si="47"/>
        <v>0</v>
      </c>
      <c r="DNC82" s="25">
        <f t="shared" si="47"/>
        <v>0</v>
      </c>
      <c r="DND82" s="25">
        <f t="shared" si="47"/>
        <v>0</v>
      </c>
      <c r="DNE82" s="25">
        <f t="shared" si="47"/>
        <v>0</v>
      </c>
      <c r="DNF82" s="25">
        <f t="shared" si="47"/>
        <v>0</v>
      </c>
      <c r="DNG82" s="25">
        <f t="shared" si="47"/>
        <v>0</v>
      </c>
      <c r="DNH82" s="25">
        <f t="shared" si="47"/>
        <v>0</v>
      </c>
      <c r="DNI82" s="25">
        <f t="shared" si="47"/>
        <v>0</v>
      </c>
      <c r="DNJ82" s="25">
        <f t="shared" si="47"/>
        <v>0</v>
      </c>
      <c r="DNK82" s="25">
        <f t="shared" si="47"/>
        <v>0</v>
      </c>
      <c r="DNL82" s="25">
        <f t="shared" si="47"/>
        <v>0</v>
      </c>
      <c r="DNM82" s="25">
        <f t="shared" si="47"/>
        <v>0</v>
      </c>
      <c r="DNN82" s="25">
        <f t="shared" si="47"/>
        <v>0</v>
      </c>
      <c r="DNO82" s="25">
        <f t="shared" ref="DNO82:DPZ82" si="48">+DND82+DNF82+DNH82+DNJ82+DNL82</f>
        <v>0</v>
      </c>
      <c r="DNP82" s="25">
        <f t="shared" si="48"/>
        <v>0</v>
      </c>
      <c r="DNQ82" s="25">
        <f t="shared" si="48"/>
        <v>0</v>
      </c>
      <c r="DNR82" s="25">
        <f t="shared" si="48"/>
        <v>0</v>
      </c>
      <c r="DNS82" s="25">
        <f t="shared" si="48"/>
        <v>0</v>
      </c>
      <c r="DNT82" s="25">
        <f t="shared" si="48"/>
        <v>0</v>
      </c>
      <c r="DNU82" s="25">
        <f t="shared" si="48"/>
        <v>0</v>
      </c>
      <c r="DNV82" s="25">
        <f t="shared" si="48"/>
        <v>0</v>
      </c>
      <c r="DNW82" s="25">
        <f t="shared" si="48"/>
        <v>0</v>
      </c>
      <c r="DNX82" s="25">
        <f t="shared" si="48"/>
        <v>0</v>
      </c>
      <c r="DNY82" s="25">
        <f t="shared" si="48"/>
        <v>0</v>
      </c>
      <c r="DNZ82" s="25">
        <f t="shared" si="48"/>
        <v>0</v>
      </c>
      <c r="DOA82" s="25">
        <f t="shared" si="48"/>
        <v>0</v>
      </c>
      <c r="DOB82" s="25">
        <f t="shared" si="48"/>
        <v>0</v>
      </c>
      <c r="DOC82" s="25">
        <f t="shared" si="48"/>
        <v>0</v>
      </c>
      <c r="DOD82" s="25">
        <f t="shared" si="48"/>
        <v>0</v>
      </c>
      <c r="DOE82" s="25">
        <f t="shared" si="48"/>
        <v>0</v>
      </c>
      <c r="DOF82" s="25">
        <f t="shared" si="48"/>
        <v>0</v>
      </c>
      <c r="DOG82" s="25">
        <f t="shared" si="48"/>
        <v>0</v>
      </c>
      <c r="DOH82" s="25">
        <f t="shared" si="48"/>
        <v>0</v>
      </c>
      <c r="DOI82" s="25">
        <f t="shared" si="48"/>
        <v>0</v>
      </c>
      <c r="DOJ82" s="25">
        <f t="shared" si="48"/>
        <v>0</v>
      </c>
      <c r="DOK82" s="25">
        <f t="shared" si="48"/>
        <v>0</v>
      </c>
      <c r="DOL82" s="25">
        <f t="shared" si="48"/>
        <v>0</v>
      </c>
      <c r="DOM82" s="25">
        <f t="shared" si="48"/>
        <v>0</v>
      </c>
      <c r="DON82" s="25">
        <f t="shared" si="48"/>
        <v>0</v>
      </c>
      <c r="DOO82" s="25">
        <f t="shared" si="48"/>
        <v>0</v>
      </c>
      <c r="DOP82" s="25">
        <f t="shared" si="48"/>
        <v>0</v>
      </c>
      <c r="DOQ82" s="25">
        <f t="shared" si="48"/>
        <v>0</v>
      </c>
      <c r="DOR82" s="25">
        <f t="shared" si="48"/>
        <v>0</v>
      </c>
      <c r="DOS82" s="25">
        <f t="shared" si="48"/>
        <v>0</v>
      </c>
      <c r="DOT82" s="25">
        <f t="shared" si="48"/>
        <v>0</v>
      </c>
      <c r="DOU82" s="25">
        <f t="shared" si="48"/>
        <v>0</v>
      </c>
      <c r="DOV82" s="25">
        <f t="shared" si="48"/>
        <v>0</v>
      </c>
      <c r="DOW82" s="25">
        <f t="shared" si="48"/>
        <v>0</v>
      </c>
      <c r="DOX82" s="25">
        <f t="shared" si="48"/>
        <v>0</v>
      </c>
      <c r="DOY82" s="25">
        <f t="shared" si="48"/>
        <v>0</v>
      </c>
      <c r="DOZ82" s="25">
        <f t="shared" si="48"/>
        <v>0</v>
      </c>
      <c r="DPA82" s="25">
        <f t="shared" si="48"/>
        <v>0</v>
      </c>
      <c r="DPB82" s="25">
        <f t="shared" si="48"/>
        <v>0</v>
      </c>
      <c r="DPC82" s="25">
        <f t="shared" si="48"/>
        <v>0</v>
      </c>
      <c r="DPD82" s="25">
        <f t="shared" si="48"/>
        <v>0</v>
      </c>
      <c r="DPE82" s="25">
        <f t="shared" si="48"/>
        <v>0</v>
      </c>
      <c r="DPF82" s="25">
        <f t="shared" si="48"/>
        <v>0</v>
      </c>
      <c r="DPG82" s="25">
        <f t="shared" si="48"/>
        <v>0</v>
      </c>
      <c r="DPH82" s="25">
        <f t="shared" si="48"/>
        <v>0</v>
      </c>
      <c r="DPI82" s="25">
        <f t="shared" si="48"/>
        <v>0</v>
      </c>
      <c r="DPJ82" s="25">
        <f t="shared" si="48"/>
        <v>0</v>
      </c>
      <c r="DPK82" s="25">
        <f t="shared" si="48"/>
        <v>0</v>
      </c>
      <c r="DPL82" s="25">
        <f t="shared" si="48"/>
        <v>0</v>
      </c>
      <c r="DPM82" s="25">
        <f t="shared" si="48"/>
        <v>0</v>
      </c>
      <c r="DPN82" s="25">
        <f t="shared" si="48"/>
        <v>0</v>
      </c>
      <c r="DPO82" s="25">
        <f t="shared" si="48"/>
        <v>0</v>
      </c>
      <c r="DPP82" s="25">
        <f t="shared" si="48"/>
        <v>0</v>
      </c>
      <c r="DPQ82" s="25">
        <f t="shared" si="48"/>
        <v>0</v>
      </c>
      <c r="DPR82" s="25">
        <f t="shared" si="48"/>
        <v>0</v>
      </c>
      <c r="DPS82" s="25">
        <f t="shared" si="48"/>
        <v>0</v>
      </c>
      <c r="DPT82" s="25">
        <f t="shared" si="48"/>
        <v>0</v>
      </c>
      <c r="DPU82" s="25">
        <f t="shared" si="48"/>
        <v>0</v>
      </c>
      <c r="DPV82" s="25">
        <f t="shared" si="48"/>
        <v>0</v>
      </c>
      <c r="DPW82" s="25">
        <f t="shared" si="48"/>
        <v>0</v>
      </c>
      <c r="DPX82" s="25">
        <f t="shared" si="48"/>
        <v>0</v>
      </c>
      <c r="DPY82" s="25">
        <f t="shared" si="48"/>
        <v>0</v>
      </c>
      <c r="DPZ82" s="25">
        <f t="shared" si="48"/>
        <v>0</v>
      </c>
      <c r="DQA82" s="25">
        <f t="shared" ref="DQA82:DSL82" si="49">+DPP82+DPR82+DPT82+DPV82+DPX82</f>
        <v>0</v>
      </c>
      <c r="DQB82" s="25">
        <f t="shared" si="49"/>
        <v>0</v>
      </c>
      <c r="DQC82" s="25">
        <f t="shared" si="49"/>
        <v>0</v>
      </c>
      <c r="DQD82" s="25">
        <f t="shared" si="49"/>
        <v>0</v>
      </c>
      <c r="DQE82" s="25">
        <f t="shared" si="49"/>
        <v>0</v>
      </c>
      <c r="DQF82" s="25">
        <f t="shared" si="49"/>
        <v>0</v>
      </c>
      <c r="DQG82" s="25">
        <f t="shared" si="49"/>
        <v>0</v>
      </c>
      <c r="DQH82" s="25">
        <f t="shared" si="49"/>
        <v>0</v>
      </c>
      <c r="DQI82" s="25">
        <f t="shared" si="49"/>
        <v>0</v>
      </c>
      <c r="DQJ82" s="25">
        <f t="shared" si="49"/>
        <v>0</v>
      </c>
      <c r="DQK82" s="25">
        <f t="shared" si="49"/>
        <v>0</v>
      </c>
      <c r="DQL82" s="25">
        <f t="shared" si="49"/>
        <v>0</v>
      </c>
      <c r="DQM82" s="25">
        <f t="shared" si="49"/>
        <v>0</v>
      </c>
      <c r="DQN82" s="25">
        <f t="shared" si="49"/>
        <v>0</v>
      </c>
      <c r="DQO82" s="25">
        <f t="shared" si="49"/>
        <v>0</v>
      </c>
      <c r="DQP82" s="25">
        <f t="shared" si="49"/>
        <v>0</v>
      </c>
      <c r="DQQ82" s="25">
        <f t="shared" si="49"/>
        <v>0</v>
      </c>
      <c r="DQR82" s="25">
        <f t="shared" si="49"/>
        <v>0</v>
      </c>
      <c r="DQS82" s="25">
        <f t="shared" si="49"/>
        <v>0</v>
      </c>
      <c r="DQT82" s="25">
        <f t="shared" si="49"/>
        <v>0</v>
      </c>
      <c r="DQU82" s="25">
        <f t="shared" si="49"/>
        <v>0</v>
      </c>
      <c r="DQV82" s="25">
        <f t="shared" si="49"/>
        <v>0</v>
      </c>
      <c r="DQW82" s="25">
        <f t="shared" si="49"/>
        <v>0</v>
      </c>
      <c r="DQX82" s="25">
        <f t="shared" si="49"/>
        <v>0</v>
      </c>
      <c r="DQY82" s="25">
        <f t="shared" si="49"/>
        <v>0</v>
      </c>
      <c r="DQZ82" s="25">
        <f t="shared" si="49"/>
        <v>0</v>
      </c>
      <c r="DRA82" s="25">
        <f t="shared" si="49"/>
        <v>0</v>
      </c>
      <c r="DRB82" s="25">
        <f t="shared" si="49"/>
        <v>0</v>
      </c>
      <c r="DRC82" s="25">
        <f t="shared" si="49"/>
        <v>0</v>
      </c>
      <c r="DRD82" s="25">
        <f t="shared" si="49"/>
        <v>0</v>
      </c>
      <c r="DRE82" s="25">
        <f t="shared" si="49"/>
        <v>0</v>
      </c>
      <c r="DRF82" s="25">
        <f t="shared" si="49"/>
        <v>0</v>
      </c>
      <c r="DRG82" s="25">
        <f t="shared" si="49"/>
        <v>0</v>
      </c>
      <c r="DRH82" s="25">
        <f t="shared" si="49"/>
        <v>0</v>
      </c>
      <c r="DRI82" s="25">
        <f t="shared" si="49"/>
        <v>0</v>
      </c>
      <c r="DRJ82" s="25">
        <f t="shared" si="49"/>
        <v>0</v>
      </c>
      <c r="DRK82" s="25">
        <f t="shared" si="49"/>
        <v>0</v>
      </c>
      <c r="DRL82" s="25">
        <f t="shared" si="49"/>
        <v>0</v>
      </c>
      <c r="DRM82" s="25">
        <f t="shared" si="49"/>
        <v>0</v>
      </c>
      <c r="DRN82" s="25">
        <f t="shared" si="49"/>
        <v>0</v>
      </c>
      <c r="DRO82" s="25">
        <f t="shared" si="49"/>
        <v>0</v>
      </c>
      <c r="DRP82" s="25">
        <f t="shared" si="49"/>
        <v>0</v>
      </c>
      <c r="DRQ82" s="25">
        <f t="shared" si="49"/>
        <v>0</v>
      </c>
      <c r="DRR82" s="25">
        <f t="shared" si="49"/>
        <v>0</v>
      </c>
      <c r="DRS82" s="25">
        <f t="shared" si="49"/>
        <v>0</v>
      </c>
      <c r="DRT82" s="25">
        <f t="shared" si="49"/>
        <v>0</v>
      </c>
      <c r="DRU82" s="25">
        <f t="shared" si="49"/>
        <v>0</v>
      </c>
      <c r="DRV82" s="25">
        <f t="shared" si="49"/>
        <v>0</v>
      </c>
      <c r="DRW82" s="25">
        <f t="shared" si="49"/>
        <v>0</v>
      </c>
      <c r="DRX82" s="25">
        <f t="shared" si="49"/>
        <v>0</v>
      </c>
      <c r="DRY82" s="25">
        <f t="shared" si="49"/>
        <v>0</v>
      </c>
      <c r="DRZ82" s="25">
        <f t="shared" si="49"/>
        <v>0</v>
      </c>
      <c r="DSA82" s="25">
        <f t="shared" si="49"/>
        <v>0</v>
      </c>
      <c r="DSB82" s="25">
        <f t="shared" si="49"/>
        <v>0</v>
      </c>
      <c r="DSC82" s="25">
        <f t="shared" si="49"/>
        <v>0</v>
      </c>
      <c r="DSD82" s="25">
        <f t="shared" si="49"/>
        <v>0</v>
      </c>
      <c r="DSE82" s="25">
        <f t="shared" si="49"/>
        <v>0</v>
      </c>
      <c r="DSF82" s="25">
        <f t="shared" si="49"/>
        <v>0</v>
      </c>
      <c r="DSG82" s="25">
        <f t="shared" si="49"/>
        <v>0</v>
      </c>
      <c r="DSH82" s="25">
        <f t="shared" si="49"/>
        <v>0</v>
      </c>
      <c r="DSI82" s="25">
        <f t="shared" si="49"/>
        <v>0</v>
      </c>
      <c r="DSJ82" s="25">
        <f t="shared" si="49"/>
        <v>0</v>
      </c>
      <c r="DSK82" s="25">
        <f t="shared" si="49"/>
        <v>0</v>
      </c>
      <c r="DSL82" s="25">
        <f t="shared" si="49"/>
        <v>0</v>
      </c>
      <c r="DSM82" s="25">
        <f t="shared" ref="DSM82:DUX82" si="50">+DSB82+DSD82+DSF82+DSH82+DSJ82</f>
        <v>0</v>
      </c>
      <c r="DSN82" s="25">
        <f t="shared" si="50"/>
        <v>0</v>
      </c>
      <c r="DSO82" s="25">
        <f t="shared" si="50"/>
        <v>0</v>
      </c>
      <c r="DSP82" s="25">
        <f t="shared" si="50"/>
        <v>0</v>
      </c>
      <c r="DSQ82" s="25">
        <f t="shared" si="50"/>
        <v>0</v>
      </c>
      <c r="DSR82" s="25">
        <f t="shared" si="50"/>
        <v>0</v>
      </c>
      <c r="DSS82" s="25">
        <f t="shared" si="50"/>
        <v>0</v>
      </c>
      <c r="DST82" s="25">
        <f t="shared" si="50"/>
        <v>0</v>
      </c>
      <c r="DSU82" s="25">
        <f t="shared" si="50"/>
        <v>0</v>
      </c>
      <c r="DSV82" s="25">
        <f t="shared" si="50"/>
        <v>0</v>
      </c>
      <c r="DSW82" s="25">
        <f t="shared" si="50"/>
        <v>0</v>
      </c>
      <c r="DSX82" s="25">
        <f t="shared" si="50"/>
        <v>0</v>
      </c>
      <c r="DSY82" s="25">
        <f t="shared" si="50"/>
        <v>0</v>
      </c>
      <c r="DSZ82" s="25">
        <f t="shared" si="50"/>
        <v>0</v>
      </c>
      <c r="DTA82" s="25">
        <f t="shared" si="50"/>
        <v>0</v>
      </c>
      <c r="DTB82" s="25">
        <f t="shared" si="50"/>
        <v>0</v>
      </c>
      <c r="DTC82" s="25">
        <f t="shared" si="50"/>
        <v>0</v>
      </c>
      <c r="DTD82" s="25">
        <f t="shared" si="50"/>
        <v>0</v>
      </c>
      <c r="DTE82" s="25">
        <f t="shared" si="50"/>
        <v>0</v>
      </c>
      <c r="DTF82" s="25">
        <f t="shared" si="50"/>
        <v>0</v>
      </c>
      <c r="DTG82" s="25">
        <f t="shared" si="50"/>
        <v>0</v>
      </c>
      <c r="DTH82" s="25">
        <f t="shared" si="50"/>
        <v>0</v>
      </c>
      <c r="DTI82" s="25">
        <f t="shared" si="50"/>
        <v>0</v>
      </c>
      <c r="DTJ82" s="25">
        <f t="shared" si="50"/>
        <v>0</v>
      </c>
      <c r="DTK82" s="25">
        <f t="shared" si="50"/>
        <v>0</v>
      </c>
      <c r="DTL82" s="25">
        <f t="shared" si="50"/>
        <v>0</v>
      </c>
      <c r="DTM82" s="25">
        <f t="shared" si="50"/>
        <v>0</v>
      </c>
      <c r="DTN82" s="25">
        <f t="shared" si="50"/>
        <v>0</v>
      </c>
      <c r="DTO82" s="25">
        <f t="shared" si="50"/>
        <v>0</v>
      </c>
      <c r="DTP82" s="25">
        <f t="shared" si="50"/>
        <v>0</v>
      </c>
      <c r="DTQ82" s="25">
        <f t="shared" si="50"/>
        <v>0</v>
      </c>
      <c r="DTR82" s="25">
        <f t="shared" si="50"/>
        <v>0</v>
      </c>
      <c r="DTS82" s="25">
        <f t="shared" si="50"/>
        <v>0</v>
      </c>
      <c r="DTT82" s="25">
        <f t="shared" si="50"/>
        <v>0</v>
      </c>
      <c r="DTU82" s="25">
        <f t="shared" si="50"/>
        <v>0</v>
      </c>
      <c r="DTV82" s="25">
        <f t="shared" si="50"/>
        <v>0</v>
      </c>
      <c r="DTW82" s="25">
        <f t="shared" si="50"/>
        <v>0</v>
      </c>
      <c r="DTX82" s="25">
        <f t="shared" si="50"/>
        <v>0</v>
      </c>
      <c r="DTY82" s="25">
        <f t="shared" si="50"/>
        <v>0</v>
      </c>
      <c r="DTZ82" s="25">
        <f t="shared" si="50"/>
        <v>0</v>
      </c>
      <c r="DUA82" s="25">
        <f t="shared" si="50"/>
        <v>0</v>
      </c>
      <c r="DUB82" s="25">
        <f t="shared" si="50"/>
        <v>0</v>
      </c>
      <c r="DUC82" s="25">
        <f t="shared" si="50"/>
        <v>0</v>
      </c>
      <c r="DUD82" s="25">
        <f t="shared" si="50"/>
        <v>0</v>
      </c>
      <c r="DUE82" s="25">
        <f t="shared" si="50"/>
        <v>0</v>
      </c>
      <c r="DUF82" s="25">
        <f t="shared" si="50"/>
        <v>0</v>
      </c>
      <c r="DUG82" s="25">
        <f t="shared" si="50"/>
        <v>0</v>
      </c>
      <c r="DUH82" s="25">
        <f t="shared" si="50"/>
        <v>0</v>
      </c>
      <c r="DUI82" s="25">
        <f t="shared" si="50"/>
        <v>0</v>
      </c>
      <c r="DUJ82" s="25">
        <f t="shared" si="50"/>
        <v>0</v>
      </c>
      <c r="DUK82" s="25">
        <f t="shared" si="50"/>
        <v>0</v>
      </c>
      <c r="DUL82" s="25">
        <f t="shared" si="50"/>
        <v>0</v>
      </c>
      <c r="DUM82" s="25">
        <f t="shared" si="50"/>
        <v>0</v>
      </c>
      <c r="DUN82" s="25">
        <f t="shared" si="50"/>
        <v>0</v>
      </c>
      <c r="DUO82" s="25">
        <f t="shared" si="50"/>
        <v>0</v>
      </c>
      <c r="DUP82" s="25">
        <f t="shared" si="50"/>
        <v>0</v>
      </c>
      <c r="DUQ82" s="25">
        <f t="shared" si="50"/>
        <v>0</v>
      </c>
      <c r="DUR82" s="25">
        <f t="shared" si="50"/>
        <v>0</v>
      </c>
      <c r="DUS82" s="25">
        <f t="shared" si="50"/>
        <v>0</v>
      </c>
      <c r="DUT82" s="25">
        <f t="shared" si="50"/>
        <v>0</v>
      </c>
      <c r="DUU82" s="25">
        <f t="shared" si="50"/>
        <v>0</v>
      </c>
      <c r="DUV82" s="25">
        <f t="shared" si="50"/>
        <v>0</v>
      </c>
      <c r="DUW82" s="25">
        <f t="shared" si="50"/>
        <v>0</v>
      </c>
      <c r="DUX82" s="25">
        <f t="shared" si="50"/>
        <v>0</v>
      </c>
      <c r="DUY82" s="25">
        <f t="shared" ref="DUY82:DXJ82" si="51">+DUN82+DUP82+DUR82+DUT82+DUV82</f>
        <v>0</v>
      </c>
      <c r="DUZ82" s="25">
        <f t="shared" si="51"/>
        <v>0</v>
      </c>
      <c r="DVA82" s="25">
        <f t="shared" si="51"/>
        <v>0</v>
      </c>
      <c r="DVB82" s="25">
        <f t="shared" si="51"/>
        <v>0</v>
      </c>
      <c r="DVC82" s="25">
        <f t="shared" si="51"/>
        <v>0</v>
      </c>
      <c r="DVD82" s="25">
        <f t="shared" si="51"/>
        <v>0</v>
      </c>
      <c r="DVE82" s="25">
        <f t="shared" si="51"/>
        <v>0</v>
      </c>
      <c r="DVF82" s="25">
        <f t="shared" si="51"/>
        <v>0</v>
      </c>
      <c r="DVG82" s="25">
        <f t="shared" si="51"/>
        <v>0</v>
      </c>
      <c r="DVH82" s="25">
        <f t="shared" si="51"/>
        <v>0</v>
      </c>
      <c r="DVI82" s="25">
        <f t="shared" si="51"/>
        <v>0</v>
      </c>
      <c r="DVJ82" s="25">
        <f t="shared" si="51"/>
        <v>0</v>
      </c>
      <c r="DVK82" s="25">
        <f t="shared" si="51"/>
        <v>0</v>
      </c>
      <c r="DVL82" s="25">
        <f t="shared" si="51"/>
        <v>0</v>
      </c>
      <c r="DVM82" s="25">
        <f t="shared" si="51"/>
        <v>0</v>
      </c>
      <c r="DVN82" s="25">
        <f t="shared" si="51"/>
        <v>0</v>
      </c>
      <c r="DVO82" s="25">
        <f t="shared" si="51"/>
        <v>0</v>
      </c>
      <c r="DVP82" s="25">
        <f t="shared" si="51"/>
        <v>0</v>
      </c>
      <c r="DVQ82" s="25">
        <f t="shared" si="51"/>
        <v>0</v>
      </c>
      <c r="DVR82" s="25">
        <f t="shared" si="51"/>
        <v>0</v>
      </c>
      <c r="DVS82" s="25">
        <f t="shared" si="51"/>
        <v>0</v>
      </c>
      <c r="DVT82" s="25">
        <f t="shared" si="51"/>
        <v>0</v>
      </c>
      <c r="DVU82" s="25">
        <f t="shared" si="51"/>
        <v>0</v>
      </c>
      <c r="DVV82" s="25">
        <f t="shared" si="51"/>
        <v>0</v>
      </c>
      <c r="DVW82" s="25">
        <f t="shared" si="51"/>
        <v>0</v>
      </c>
      <c r="DVX82" s="25">
        <f t="shared" si="51"/>
        <v>0</v>
      </c>
      <c r="DVY82" s="25">
        <f t="shared" si="51"/>
        <v>0</v>
      </c>
      <c r="DVZ82" s="25">
        <f t="shared" si="51"/>
        <v>0</v>
      </c>
      <c r="DWA82" s="25">
        <f t="shared" si="51"/>
        <v>0</v>
      </c>
      <c r="DWB82" s="25">
        <f t="shared" si="51"/>
        <v>0</v>
      </c>
      <c r="DWC82" s="25">
        <f t="shared" si="51"/>
        <v>0</v>
      </c>
      <c r="DWD82" s="25">
        <f t="shared" si="51"/>
        <v>0</v>
      </c>
      <c r="DWE82" s="25">
        <f t="shared" si="51"/>
        <v>0</v>
      </c>
      <c r="DWF82" s="25">
        <f t="shared" si="51"/>
        <v>0</v>
      </c>
      <c r="DWG82" s="25">
        <f t="shared" si="51"/>
        <v>0</v>
      </c>
      <c r="DWH82" s="25">
        <f t="shared" si="51"/>
        <v>0</v>
      </c>
      <c r="DWI82" s="25">
        <f t="shared" si="51"/>
        <v>0</v>
      </c>
      <c r="DWJ82" s="25">
        <f t="shared" si="51"/>
        <v>0</v>
      </c>
      <c r="DWK82" s="25">
        <f t="shared" si="51"/>
        <v>0</v>
      </c>
      <c r="DWL82" s="25">
        <f t="shared" si="51"/>
        <v>0</v>
      </c>
      <c r="DWM82" s="25">
        <f t="shared" si="51"/>
        <v>0</v>
      </c>
      <c r="DWN82" s="25">
        <f t="shared" si="51"/>
        <v>0</v>
      </c>
      <c r="DWO82" s="25">
        <f t="shared" si="51"/>
        <v>0</v>
      </c>
      <c r="DWP82" s="25">
        <f t="shared" si="51"/>
        <v>0</v>
      </c>
      <c r="DWQ82" s="25">
        <f t="shared" si="51"/>
        <v>0</v>
      </c>
      <c r="DWR82" s="25">
        <f t="shared" si="51"/>
        <v>0</v>
      </c>
      <c r="DWS82" s="25">
        <f t="shared" si="51"/>
        <v>0</v>
      </c>
      <c r="DWT82" s="25">
        <f t="shared" si="51"/>
        <v>0</v>
      </c>
      <c r="DWU82" s="25">
        <f t="shared" si="51"/>
        <v>0</v>
      </c>
      <c r="DWV82" s="25">
        <f t="shared" si="51"/>
        <v>0</v>
      </c>
      <c r="DWW82" s="25">
        <f t="shared" si="51"/>
        <v>0</v>
      </c>
      <c r="DWX82" s="25">
        <f t="shared" si="51"/>
        <v>0</v>
      </c>
      <c r="DWY82" s="25">
        <f t="shared" si="51"/>
        <v>0</v>
      </c>
      <c r="DWZ82" s="25">
        <f t="shared" si="51"/>
        <v>0</v>
      </c>
      <c r="DXA82" s="25">
        <f t="shared" si="51"/>
        <v>0</v>
      </c>
      <c r="DXB82" s="25">
        <f t="shared" si="51"/>
        <v>0</v>
      </c>
      <c r="DXC82" s="25">
        <f t="shared" si="51"/>
        <v>0</v>
      </c>
      <c r="DXD82" s="25">
        <f t="shared" si="51"/>
        <v>0</v>
      </c>
      <c r="DXE82" s="25">
        <f t="shared" si="51"/>
        <v>0</v>
      </c>
      <c r="DXF82" s="25">
        <f t="shared" si="51"/>
        <v>0</v>
      </c>
      <c r="DXG82" s="25">
        <f t="shared" si="51"/>
        <v>0</v>
      </c>
      <c r="DXH82" s="25">
        <f t="shared" si="51"/>
        <v>0</v>
      </c>
      <c r="DXI82" s="25">
        <f t="shared" si="51"/>
        <v>0</v>
      </c>
      <c r="DXJ82" s="25">
        <f t="shared" si="51"/>
        <v>0</v>
      </c>
      <c r="DXK82" s="25">
        <f t="shared" ref="DXK82:DZV82" si="52">+DWZ82+DXB82+DXD82+DXF82+DXH82</f>
        <v>0</v>
      </c>
      <c r="DXL82" s="25">
        <f t="shared" si="52"/>
        <v>0</v>
      </c>
      <c r="DXM82" s="25">
        <f t="shared" si="52"/>
        <v>0</v>
      </c>
      <c r="DXN82" s="25">
        <f t="shared" si="52"/>
        <v>0</v>
      </c>
      <c r="DXO82" s="25">
        <f t="shared" si="52"/>
        <v>0</v>
      </c>
      <c r="DXP82" s="25">
        <f t="shared" si="52"/>
        <v>0</v>
      </c>
      <c r="DXQ82" s="25">
        <f t="shared" si="52"/>
        <v>0</v>
      </c>
      <c r="DXR82" s="25">
        <f t="shared" si="52"/>
        <v>0</v>
      </c>
      <c r="DXS82" s="25">
        <f t="shared" si="52"/>
        <v>0</v>
      </c>
      <c r="DXT82" s="25">
        <f t="shared" si="52"/>
        <v>0</v>
      </c>
      <c r="DXU82" s="25">
        <f t="shared" si="52"/>
        <v>0</v>
      </c>
      <c r="DXV82" s="25">
        <f t="shared" si="52"/>
        <v>0</v>
      </c>
      <c r="DXW82" s="25">
        <f t="shared" si="52"/>
        <v>0</v>
      </c>
      <c r="DXX82" s="25">
        <f t="shared" si="52"/>
        <v>0</v>
      </c>
      <c r="DXY82" s="25">
        <f t="shared" si="52"/>
        <v>0</v>
      </c>
      <c r="DXZ82" s="25">
        <f t="shared" si="52"/>
        <v>0</v>
      </c>
      <c r="DYA82" s="25">
        <f t="shared" si="52"/>
        <v>0</v>
      </c>
      <c r="DYB82" s="25">
        <f t="shared" si="52"/>
        <v>0</v>
      </c>
      <c r="DYC82" s="25">
        <f t="shared" si="52"/>
        <v>0</v>
      </c>
      <c r="DYD82" s="25">
        <f t="shared" si="52"/>
        <v>0</v>
      </c>
      <c r="DYE82" s="25">
        <f t="shared" si="52"/>
        <v>0</v>
      </c>
      <c r="DYF82" s="25">
        <f t="shared" si="52"/>
        <v>0</v>
      </c>
      <c r="DYG82" s="25">
        <f t="shared" si="52"/>
        <v>0</v>
      </c>
      <c r="DYH82" s="25">
        <f t="shared" si="52"/>
        <v>0</v>
      </c>
      <c r="DYI82" s="25">
        <f t="shared" si="52"/>
        <v>0</v>
      </c>
      <c r="DYJ82" s="25">
        <f t="shared" si="52"/>
        <v>0</v>
      </c>
      <c r="DYK82" s="25">
        <f t="shared" si="52"/>
        <v>0</v>
      </c>
      <c r="DYL82" s="25">
        <f t="shared" si="52"/>
        <v>0</v>
      </c>
      <c r="DYM82" s="25">
        <f t="shared" si="52"/>
        <v>0</v>
      </c>
      <c r="DYN82" s="25">
        <f t="shared" si="52"/>
        <v>0</v>
      </c>
      <c r="DYO82" s="25">
        <f t="shared" si="52"/>
        <v>0</v>
      </c>
      <c r="DYP82" s="25">
        <f t="shared" si="52"/>
        <v>0</v>
      </c>
      <c r="DYQ82" s="25">
        <f t="shared" si="52"/>
        <v>0</v>
      </c>
      <c r="DYR82" s="25">
        <f t="shared" si="52"/>
        <v>0</v>
      </c>
      <c r="DYS82" s="25">
        <f t="shared" si="52"/>
        <v>0</v>
      </c>
      <c r="DYT82" s="25">
        <f t="shared" si="52"/>
        <v>0</v>
      </c>
      <c r="DYU82" s="25">
        <f t="shared" si="52"/>
        <v>0</v>
      </c>
      <c r="DYV82" s="25">
        <f t="shared" si="52"/>
        <v>0</v>
      </c>
      <c r="DYW82" s="25">
        <f t="shared" si="52"/>
        <v>0</v>
      </c>
      <c r="DYX82" s="25">
        <f t="shared" si="52"/>
        <v>0</v>
      </c>
      <c r="DYY82" s="25">
        <f t="shared" si="52"/>
        <v>0</v>
      </c>
      <c r="DYZ82" s="25">
        <f t="shared" si="52"/>
        <v>0</v>
      </c>
      <c r="DZA82" s="25">
        <f t="shared" si="52"/>
        <v>0</v>
      </c>
      <c r="DZB82" s="25">
        <f t="shared" si="52"/>
        <v>0</v>
      </c>
      <c r="DZC82" s="25">
        <f t="shared" si="52"/>
        <v>0</v>
      </c>
      <c r="DZD82" s="25">
        <f t="shared" si="52"/>
        <v>0</v>
      </c>
      <c r="DZE82" s="25">
        <f t="shared" si="52"/>
        <v>0</v>
      </c>
      <c r="DZF82" s="25">
        <f t="shared" si="52"/>
        <v>0</v>
      </c>
      <c r="DZG82" s="25">
        <f t="shared" si="52"/>
        <v>0</v>
      </c>
      <c r="DZH82" s="25">
        <f t="shared" si="52"/>
        <v>0</v>
      </c>
      <c r="DZI82" s="25">
        <f t="shared" si="52"/>
        <v>0</v>
      </c>
      <c r="DZJ82" s="25">
        <f t="shared" si="52"/>
        <v>0</v>
      </c>
      <c r="DZK82" s="25">
        <f t="shared" si="52"/>
        <v>0</v>
      </c>
      <c r="DZL82" s="25">
        <f t="shared" si="52"/>
        <v>0</v>
      </c>
      <c r="DZM82" s="25">
        <f t="shared" si="52"/>
        <v>0</v>
      </c>
      <c r="DZN82" s="25">
        <f t="shared" si="52"/>
        <v>0</v>
      </c>
      <c r="DZO82" s="25">
        <f t="shared" si="52"/>
        <v>0</v>
      </c>
      <c r="DZP82" s="25">
        <f t="shared" si="52"/>
        <v>0</v>
      </c>
      <c r="DZQ82" s="25">
        <f t="shared" si="52"/>
        <v>0</v>
      </c>
      <c r="DZR82" s="25">
        <f t="shared" si="52"/>
        <v>0</v>
      </c>
      <c r="DZS82" s="25">
        <f t="shared" si="52"/>
        <v>0</v>
      </c>
      <c r="DZT82" s="25">
        <f t="shared" si="52"/>
        <v>0</v>
      </c>
      <c r="DZU82" s="25">
        <f t="shared" si="52"/>
        <v>0</v>
      </c>
      <c r="DZV82" s="25">
        <f t="shared" si="52"/>
        <v>0</v>
      </c>
      <c r="DZW82" s="25">
        <f t="shared" ref="DZW82:ECH82" si="53">+DZL82+DZN82+DZP82+DZR82+DZT82</f>
        <v>0</v>
      </c>
      <c r="DZX82" s="25">
        <f t="shared" si="53"/>
        <v>0</v>
      </c>
      <c r="DZY82" s="25">
        <f t="shared" si="53"/>
        <v>0</v>
      </c>
      <c r="DZZ82" s="25">
        <f t="shared" si="53"/>
        <v>0</v>
      </c>
      <c r="EAA82" s="25">
        <f t="shared" si="53"/>
        <v>0</v>
      </c>
      <c r="EAB82" s="25">
        <f t="shared" si="53"/>
        <v>0</v>
      </c>
      <c r="EAC82" s="25">
        <f t="shared" si="53"/>
        <v>0</v>
      </c>
      <c r="EAD82" s="25">
        <f t="shared" si="53"/>
        <v>0</v>
      </c>
      <c r="EAE82" s="25">
        <f t="shared" si="53"/>
        <v>0</v>
      </c>
      <c r="EAF82" s="25">
        <f t="shared" si="53"/>
        <v>0</v>
      </c>
      <c r="EAG82" s="25">
        <f t="shared" si="53"/>
        <v>0</v>
      </c>
      <c r="EAH82" s="25">
        <f t="shared" si="53"/>
        <v>0</v>
      </c>
      <c r="EAI82" s="25">
        <f t="shared" si="53"/>
        <v>0</v>
      </c>
      <c r="EAJ82" s="25">
        <f t="shared" si="53"/>
        <v>0</v>
      </c>
      <c r="EAK82" s="25">
        <f t="shared" si="53"/>
        <v>0</v>
      </c>
      <c r="EAL82" s="25">
        <f t="shared" si="53"/>
        <v>0</v>
      </c>
      <c r="EAM82" s="25">
        <f t="shared" si="53"/>
        <v>0</v>
      </c>
      <c r="EAN82" s="25">
        <f t="shared" si="53"/>
        <v>0</v>
      </c>
      <c r="EAO82" s="25">
        <f t="shared" si="53"/>
        <v>0</v>
      </c>
      <c r="EAP82" s="25">
        <f t="shared" si="53"/>
        <v>0</v>
      </c>
      <c r="EAQ82" s="25">
        <f t="shared" si="53"/>
        <v>0</v>
      </c>
      <c r="EAR82" s="25">
        <f t="shared" si="53"/>
        <v>0</v>
      </c>
      <c r="EAS82" s="25">
        <f t="shared" si="53"/>
        <v>0</v>
      </c>
      <c r="EAT82" s="25">
        <f t="shared" si="53"/>
        <v>0</v>
      </c>
      <c r="EAU82" s="25">
        <f t="shared" si="53"/>
        <v>0</v>
      </c>
      <c r="EAV82" s="25">
        <f t="shared" si="53"/>
        <v>0</v>
      </c>
      <c r="EAW82" s="25">
        <f t="shared" si="53"/>
        <v>0</v>
      </c>
      <c r="EAX82" s="25">
        <f t="shared" si="53"/>
        <v>0</v>
      </c>
      <c r="EAY82" s="25">
        <f t="shared" si="53"/>
        <v>0</v>
      </c>
      <c r="EAZ82" s="25">
        <f t="shared" si="53"/>
        <v>0</v>
      </c>
      <c r="EBA82" s="25">
        <f t="shared" si="53"/>
        <v>0</v>
      </c>
      <c r="EBB82" s="25">
        <f t="shared" si="53"/>
        <v>0</v>
      </c>
      <c r="EBC82" s="25">
        <f t="shared" si="53"/>
        <v>0</v>
      </c>
      <c r="EBD82" s="25">
        <f t="shared" si="53"/>
        <v>0</v>
      </c>
      <c r="EBE82" s="25">
        <f t="shared" si="53"/>
        <v>0</v>
      </c>
      <c r="EBF82" s="25">
        <f t="shared" si="53"/>
        <v>0</v>
      </c>
      <c r="EBG82" s="25">
        <f t="shared" si="53"/>
        <v>0</v>
      </c>
      <c r="EBH82" s="25">
        <f t="shared" si="53"/>
        <v>0</v>
      </c>
      <c r="EBI82" s="25">
        <f t="shared" si="53"/>
        <v>0</v>
      </c>
      <c r="EBJ82" s="25">
        <f t="shared" si="53"/>
        <v>0</v>
      </c>
      <c r="EBK82" s="25">
        <f t="shared" si="53"/>
        <v>0</v>
      </c>
      <c r="EBL82" s="25">
        <f t="shared" si="53"/>
        <v>0</v>
      </c>
      <c r="EBM82" s="25">
        <f t="shared" si="53"/>
        <v>0</v>
      </c>
      <c r="EBN82" s="25">
        <f t="shared" si="53"/>
        <v>0</v>
      </c>
      <c r="EBO82" s="25">
        <f t="shared" si="53"/>
        <v>0</v>
      </c>
      <c r="EBP82" s="25">
        <f t="shared" si="53"/>
        <v>0</v>
      </c>
      <c r="EBQ82" s="25">
        <f t="shared" si="53"/>
        <v>0</v>
      </c>
      <c r="EBR82" s="25">
        <f t="shared" si="53"/>
        <v>0</v>
      </c>
      <c r="EBS82" s="25">
        <f t="shared" si="53"/>
        <v>0</v>
      </c>
      <c r="EBT82" s="25">
        <f t="shared" si="53"/>
        <v>0</v>
      </c>
      <c r="EBU82" s="25">
        <f t="shared" si="53"/>
        <v>0</v>
      </c>
      <c r="EBV82" s="25">
        <f t="shared" si="53"/>
        <v>0</v>
      </c>
      <c r="EBW82" s="25">
        <f t="shared" si="53"/>
        <v>0</v>
      </c>
      <c r="EBX82" s="25">
        <f t="shared" si="53"/>
        <v>0</v>
      </c>
      <c r="EBY82" s="25">
        <f t="shared" si="53"/>
        <v>0</v>
      </c>
      <c r="EBZ82" s="25">
        <f t="shared" si="53"/>
        <v>0</v>
      </c>
      <c r="ECA82" s="25">
        <f t="shared" si="53"/>
        <v>0</v>
      </c>
      <c r="ECB82" s="25">
        <f t="shared" si="53"/>
        <v>0</v>
      </c>
      <c r="ECC82" s="25">
        <f t="shared" si="53"/>
        <v>0</v>
      </c>
      <c r="ECD82" s="25">
        <f t="shared" si="53"/>
        <v>0</v>
      </c>
      <c r="ECE82" s="25">
        <f t="shared" si="53"/>
        <v>0</v>
      </c>
      <c r="ECF82" s="25">
        <f t="shared" si="53"/>
        <v>0</v>
      </c>
      <c r="ECG82" s="25">
        <f t="shared" si="53"/>
        <v>0</v>
      </c>
      <c r="ECH82" s="25">
        <f t="shared" si="53"/>
        <v>0</v>
      </c>
      <c r="ECI82" s="25">
        <f t="shared" ref="ECI82:EET82" si="54">+EBX82+EBZ82+ECB82+ECD82+ECF82</f>
        <v>0</v>
      </c>
      <c r="ECJ82" s="25">
        <f t="shared" si="54"/>
        <v>0</v>
      </c>
      <c r="ECK82" s="25">
        <f t="shared" si="54"/>
        <v>0</v>
      </c>
      <c r="ECL82" s="25">
        <f t="shared" si="54"/>
        <v>0</v>
      </c>
      <c r="ECM82" s="25">
        <f t="shared" si="54"/>
        <v>0</v>
      </c>
      <c r="ECN82" s="25">
        <f t="shared" si="54"/>
        <v>0</v>
      </c>
      <c r="ECO82" s="25">
        <f t="shared" si="54"/>
        <v>0</v>
      </c>
      <c r="ECP82" s="25">
        <f t="shared" si="54"/>
        <v>0</v>
      </c>
      <c r="ECQ82" s="25">
        <f t="shared" si="54"/>
        <v>0</v>
      </c>
      <c r="ECR82" s="25">
        <f t="shared" si="54"/>
        <v>0</v>
      </c>
      <c r="ECS82" s="25">
        <f t="shared" si="54"/>
        <v>0</v>
      </c>
      <c r="ECT82" s="25">
        <f t="shared" si="54"/>
        <v>0</v>
      </c>
      <c r="ECU82" s="25">
        <f t="shared" si="54"/>
        <v>0</v>
      </c>
      <c r="ECV82" s="25">
        <f t="shared" si="54"/>
        <v>0</v>
      </c>
      <c r="ECW82" s="25">
        <f t="shared" si="54"/>
        <v>0</v>
      </c>
      <c r="ECX82" s="25">
        <f t="shared" si="54"/>
        <v>0</v>
      </c>
      <c r="ECY82" s="25">
        <f t="shared" si="54"/>
        <v>0</v>
      </c>
      <c r="ECZ82" s="25">
        <f t="shared" si="54"/>
        <v>0</v>
      </c>
      <c r="EDA82" s="25">
        <f t="shared" si="54"/>
        <v>0</v>
      </c>
      <c r="EDB82" s="25">
        <f t="shared" si="54"/>
        <v>0</v>
      </c>
      <c r="EDC82" s="25">
        <f t="shared" si="54"/>
        <v>0</v>
      </c>
      <c r="EDD82" s="25">
        <f t="shared" si="54"/>
        <v>0</v>
      </c>
      <c r="EDE82" s="25">
        <f t="shared" si="54"/>
        <v>0</v>
      </c>
      <c r="EDF82" s="25">
        <f t="shared" si="54"/>
        <v>0</v>
      </c>
      <c r="EDG82" s="25">
        <f t="shared" si="54"/>
        <v>0</v>
      </c>
      <c r="EDH82" s="25">
        <f t="shared" si="54"/>
        <v>0</v>
      </c>
      <c r="EDI82" s="25">
        <f t="shared" si="54"/>
        <v>0</v>
      </c>
      <c r="EDJ82" s="25">
        <f t="shared" si="54"/>
        <v>0</v>
      </c>
      <c r="EDK82" s="25">
        <f t="shared" si="54"/>
        <v>0</v>
      </c>
      <c r="EDL82" s="25">
        <f t="shared" si="54"/>
        <v>0</v>
      </c>
      <c r="EDM82" s="25">
        <f t="shared" si="54"/>
        <v>0</v>
      </c>
      <c r="EDN82" s="25">
        <f t="shared" si="54"/>
        <v>0</v>
      </c>
      <c r="EDO82" s="25">
        <f t="shared" si="54"/>
        <v>0</v>
      </c>
      <c r="EDP82" s="25">
        <f t="shared" si="54"/>
        <v>0</v>
      </c>
      <c r="EDQ82" s="25">
        <f t="shared" si="54"/>
        <v>0</v>
      </c>
      <c r="EDR82" s="25">
        <f t="shared" si="54"/>
        <v>0</v>
      </c>
      <c r="EDS82" s="25">
        <f t="shared" si="54"/>
        <v>0</v>
      </c>
      <c r="EDT82" s="25">
        <f t="shared" si="54"/>
        <v>0</v>
      </c>
      <c r="EDU82" s="25">
        <f t="shared" si="54"/>
        <v>0</v>
      </c>
      <c r="EDV82" s="25">
        <f t="shared" si="54"/>
        <v>0</v>
      </c>
      <c r="EDW82" s="25">
        <f t="shared" si="54"/>
        <v>0</v>
      </c>
      <c r="EDX82" s="25">
        <f t="shared" si="54"/>
        <v>0</v>
      </c>
      <c r="EDY82" s="25">
        <f t="shared" si="54"/>
        <v>0</v>
      </c>
      <c r="EDZ82" s="25">
        <f t="shared" si="54"/>
        <v>0</v>
      </c>
      <c r="EEA82" s="25">
        <f t="shared" si="54"/>
        <v>0</v>
      </c>
      <c r="EEB82" s="25">
        <f t="shared" si="54"/>
        <v>0</v>
      </c>
      <c r="EEC82" s="25">
        <f t="shared" si="54"/>
        <v>0</v>
      </c>
      <c r="EED82" s="25">
        <f t="shared" si="54"/>
        <v>0</v>
      </c>
      <c r="EEE82" s="25">
        <f t="shared" si="54"/>
        <v>0</v>
      </c>
      <c r="EEF82" s="25">
        <f t="shared" si="54"/>
        <v>0</v>
      </c>
      <c r="EEG82" s="25">
        <f t="shared" si="54"/>
        <v>0</v>
      </c>
      <c r="EEH82" s="25">
        <f t="shared" si="54"/>
        <v>0</v>
      </c>
      <c r="EEI82" s="25">
        <f t="shared" si="54"/>
        <v>0</v>
      </c>
      <c r="EEJ82" s="25">
        <f t="shared" si="54"/>
        <v>0</v>
      </c>
      <c r="EEK82" s="25">
        <f t="shared" si="54"/>
        <v>0</v>
      </c>
      <c r="EEL82" s="25">
        <f t="shared" si="54"/>
        <v>0</v>
      </c>
      <c r="EEM82" s="25">
        <f t="shared" si="54"/>
        <v>0</v>
      </c>
      <c r="EEN82" s="25">
        <f t="shared" si="54"/>
        <v>0</v>
      </c>
      <c r="EEO82" s="25">
        <f t="shared" si="54"/>
        <v>0</v>
      </c>
      <c r="EEP82" s="25">
        <f t="shared" si="54"/>
        <v>0</v>
      </c>
      <c r="EEQ82" s="25">
        <f t="shared" si="54"/>
        <v>0</v>
      </c>
      <c r="EER82" s="25">
        <f t="shared" si="54"/>
        <v>0</v>
      </c>
      <c r="EES82" s="25">
        <f t="shared" si="54"/>
        <v>0</v>
      </c>
      <c r="EET82" s="25">
        <f t="shared" si="54"/>
        <v>0</v>
      </c>
      <c r="EEU82" s="25">
        <f t="shared" ref="EEU82:EHF82" si="55">+EEJ82+EEL82+EEN82+EEP82+EER82</f>
        <v>0</v>
      </c>
      <c r="EEV82" s="25">
        <f t="shared" si="55"/>
        <v>0</v>
      </c>
      <c r="EEW82" s="25">
        <f t="shared" si="55"/>
        <v>0</v>
      </c>
      <c r="EEX82" s="25">
        <f t="shared" si="55"/>
        <v>0</v>
      </c>
      <c r="EEY82" s="25">
        <f t="shared" si="55"/>
        <v>0</v>
      </c>
      <c r="EEZ82" s="25">
        <f t="shared" si="55"/>
        <v>0</v>
      </c>
      <c r="EFA82" s="25">
        <f t="shared" si="55"/>
        <v>0</v>
      </c>
      <c r="EFB82" s="25">
        <f t="shared" si="55"/>
        <v>0</v>
      </c>
      <c r="EFC82" s="25">
        <f t="shared" si="55"/>
        <v>0</v>
      </c>
      <c r="EFD82" s="25">
        <f t="shared" si="55"/>
        <v>0</v>
      </c>
      <c r="EFE82" s="25">
        <f t="shared" si="55"/>
        <v>0</v>
      </c>
      <c r="EFF82" s="25">
        <f t="shared" si="55"/>
        <v>0</v>
      </c>
      <c r="EFG82" s="25">
        <f t="shared" si="55"/>
        <v>0</v>
      </c>
      <c r="EFH82" s="25">
        <f t="shared" si="55"/>
        <v>0</v>
      </c>
      <c r="EFI82" s="25">
        <f t="shared" si="55"/>
        <v>0</v>
      </c>
      <c r="EFJ82" s="25">
        <f t="shared" si="55"/>
        <v>0</v>
      </c>
      <c r="EFK82" s="25">
        <f t="shared" si="55"/>
        <v>0</v>
      </c>
      <c r="EFL82" s="25">
        <f t="shared" si="55"/>
        <v>0</v>
      </c>
      <c r="EFM82" s="25">
        <f t="shared" si="55"/>
        <v>0</v>
      </c>
      <c r="EFN82" s="25">
        <f t="shared" si="55"/>
        <v>0</v>
      </c>
      <c r="EFO82" s="25">
        <f t="shared" si="55"/>
        <v>0</v>
      </c>
      <c r="EFP82" s="25">
        <f t="shared" si="55"/>
        <v>0</v>
      </c>
      <c r="EFQ82" s="25">
        <f t="shared" si="55"/>
        <v>0</v>
      </c>
      <c r="EFR82" s="25">
        <f t="shared" si="55"/>
        <v>0</v>
      </c>
      <c r="EFS82" s="25">
        <f t="shared" si="55"/>
        <v>0</v>
      </c>
      <c r="EFT82" s="25">
        <f t="shared" si="55"/>
        <v>0</v>
      </c>
      <c r="EFU82" s="25">
        <f t="shared" si="55"/>
        <v>0</v>
      </c>
      <c r="EFV82" s="25">
        <f t="shared" si="55"/>
        <v>0</v>
      </c>
      <c r="EFW82" s="25">
        <f t="shared" si="55"/>
        <v>0</v>
      </c>
      <c r="EFX82" s="25">
        <f t="shared" si="55"/>
        <v>0</v>
      </c>
      <c r="EFY82" s="25">
        <f t="shared" si="55"/>
        <v>0</v>
      </c>
      <c r="EFZ82" s="25">
        <f t="shared" si="55"/>
        <v>0</v>
      </c>
      <c r="EGA82" s="25">
        <f t="shared" si="55"/>
        <v>0</v>
      </c>
      <c r="EGB82" s="25">
        <f t="shared" si="55"/>
        <v>0</v>
      </c>
      <c r="EGC82" s="25">
        <f t="shared" si="55"/>
        <v>0</v>
      </c>
      <c r="EGD82" s="25">
        <f t="shared" si="55"/>
        <v>0</v>
      </c>
      <c r="EGE82" s="25">
        <f t="shared" si="55"/>
        <v>0</v>
      </c>
      <c r="EGF82" s="25">
        <f t="shared" si="55"/>
        <v>0</v>
      </c>
      <c r="EGG82" s="25">
        <f t="shared" si="55"/>
        <v>0</v>
      </c>
      <c r="EGH82" s="25">
        <f t="shared" si="55"/>
        <v>0</v>
      </c>
      <c r="EGI82" s="25">
        <f t="shared" si="55"/>
        <v>0</v>
      </c>
      <c r="EGJ82" s="25">
        <f t="shared" si="55"/>
        <v>0</v>
      </c>
      <c r="EGK82" s="25">
        <f t="shared" si="55"/>
        <v>0</v>
      </c>
      <c r="EGL82" s="25">
        <f t="shared" si="55"/>
        <v>0</v>
      </c>
      <c r="EGM82" s="25">
        <f t="shared" si="55"/>
        <v>0</v>
      </c>
      <c r="EGN82" s="25">
        <f t="shared" si="55"/>
        <v>0</v>
      </c>
      <c r="EGO82" s="25">
        <f t="shared" si="55"/>
        <v>0</v>
      </c>
      <c r="EGP82" s="25">
        <f t="shared" si="55"/>
        <v>0</v>
      </c>
      <c r="EGQ82" s="25">
        <f t="shared" si="55"/>
        <v>0</v>
      </c>
      <c r="EGR82" s="25">
        <f t="shared" si="55"/>
        <v>0</v>
      </c>
      <c r="EGS82" s="25">
        <f t="shared" si="55"/>
        <v>0</v>
      </c>
      <c r="EGT82" s="25">
        <f t="shared" si="55"/>
        <v>0</v>
      </c>
      <c r="EGU82" s="25">
        <f t="shared" si="55"/>
        <v>0</v>
      </c>
      <c r="EGV82" s="25">
        <f t="shared" si="55"/>
        <v>0</v>
      </c>
      <c r="EGW82" s="25">
        <f t="shared" si="55"/>
        <v>0</v>
      </c>
      <c r="EGX82" s="25">
        <f t="shared" si="55"/>
        <v>0</v>
      </c>
      <c r="EGY82" s="25">
        <f t="shared" si="55"/>
        <v>0</v>
      </c>
      <c r="EGZ82" s="25">
        <f t="shared" si="55"/>
        <v>0</v>
      </c>
      <c r="EHA82" s="25">
        <f t="shared" si="55"/>
        <v>0</v>
      </c>
      <c r="EHB82" s="25">
        <f t="shared" si="55"/>
        <v>0</v>
      </c>
      <c r="EHC82" s="25">
        <f t="shared" si="55"/>
        <v>0</v>
      </c>
      <c r="EHD82" s="25">
        <f t="shared" si="55"/>
        <v>0</v>
      </c>
      <c r="EHE82" s="25">
        <f t="shared" si="55"/>
        <v>0</v>
      </c>
      <c r="EHF82" s="25">
        <f t="shared" si="55"/>
        <v>0</v>
      </c>
      <c r="EHG82" s="25">
        <f t="shared" ref="EHG82:EJR82" si="56">+EGV82+EGX82+EGZ82+EHB82+EHD82</f>
        <v>0</v>
      </c>
      <c r="EHH82" s="25">
        <f t="shared" si="56"/>
        <v>0</v>
      </c>
      <c r="EHI82" s="25">
        <f t="shared" si="56"/>
        <v>0</v>
      </c>
      <c r="EHJ82" s="25">
        <f t="shared" si="56"/>
        <v>0</v>
      </c>
      <c r="EHK82" s="25">
        <f t="shared" si="56"/>
        <v>0</v>
      </c>
      <c r="EHL82" s="25">
        <f t="shared" si="56"/>
        <v>0</v>
      </c>
      <c r="EHM82" s="25">
        <f t="shared" si="56"/>
        <v>0</v>
      </c>
      <c r="EHN82" s="25">
        <f t="shared" si="56"/>
        <v>0</v>
      </c>
      <c r="EHO82" s="25">
        <f t="shared" si="56"/>
        <v>0</v>
      </c>
      <c r="EHP82" s="25">
        <f t="shared" si="56"/>
        <v>0</v>
      </c>
      <c r="EHQ82" s="25">
        <f t="shared" si="56"/>
        <v>0</v>
      </c>
      <c r="EHR82" s="25">
        <f t="shared" si="56"/>
        <v>0</v>
      </c>
      <c r="EHS82" s="25">
        <f t="shared" si="56"/>
        <v>0</v>
      </c>
      <c r="EHT82" s="25">
        <f t="shared" si="56"/>
        <v>0</v>
      </c>
      <c r="EHU82" s="25">
        <f t="shared" si="56"/>
        <v>0</v>
      </c>
      <c r="EHV82" s="25">
        <f t="shared" si="56"/>
        <v>0</v>
      </c>
      <c r="EHW82" s="25">
        <f t="shared" si="56"/>
        <v>0</v>
      </c>
      <c r="EHX82" s="25">
        <f t="shared" si="56"/>
        <v>0</v>
      </c>
      <c r="EHY82" s="25">
        <f t="shared" si="56"/>
        <v>0</v>
      </c>
      <c r="EHZ82" s="25">
        <f t="shared" si="56"/>
        <v>0</v>
      </c>
      <c r="EIA82" s="25">
        <f t="shared" si="56"/>
        <v>0</v>
      </c>
      <c r="EIB82" s="25">
        <f t="shared" si="56"/>
        <v>0</v>
      </c>
      <c r="EIC82" s="25">
        <f t="shared" si="56"/>
        <v>0</v>
      </c>
      <c r="EID82" s="25">
        <f t="shared" si="56"/>
        <v>0</v>
      </c>
      <c r="EIE82" s="25">
        <f t="shared" si="56"/>
        <v>0</v>
      </c>
      <c r="EIF82" s="25">
        <f t="shared" si="56"/>
        <v>0</v>
      </c>
      <c r="EIG82" s="25">
        <f t="shared" si="56"/>
        <v>0</v>
      </c>
      <c r="EIH82" s="25">
        <f t="shared" si="56"/>
        <v>0</v>
      </c>
      <c r="EII82" s="25">
        <f t="shared" si="56"/>
        <v>0</v>
      </c>
      <c r="EIJ82" s="25">
        <f t="shared" si="56"/>
        <v>0</v>
      </c>
      <c r="EIK82" s="25">
        <f t="shared" si="56"/>
        <v>0</v>
      </c>
      <c r="EIL82" s="25">
        <f t="shared" si="56"/>
        <v>0</v>
      </c>
      <c r="EIM82" s="25">
        <f t="shared" si="56"/>
        <v>0</v>
      </c>
      <c r="EIN82" s="25">
        <f t="shared" si="56"/>
        <v>0</v>
      </c>
      <c r="EIO82" s="25">
        <f t="shared" si="56"/>
        <v>0</v>
      </c>
      <c r="EIP82" s="25">
        <f t="shared" si="56"/>
        <v>0</v>
      </c>
      <c r="EIQ82" s="25">
        <f t="shared" si="56"/>
        <v>0</v>
      </c>
      <c r="EIR82" s="25">
        <f t="shared" si="56"/>
        <v>0</v>
      </c>
      <c r="EIS82" s="25">
        <f t="shared" si="56"/>
        <v>0</v>
      </c>
      <c r="EIT82" s="25">
        <f t="shared" si="56"/>
        <v>0</v>
      </c>
      <c r="EIU82" s="25">
        <f t="shared" si="56"/>
        <v>0</v>
      </c>
      <c r="EIV82" s="25">
        <f t="shared" si="56"/>
        <v>0</v>
      </c>
      <c r="EIW82" s="25">
        <f t="shared" si="56"/>
        <v>0</v>
      </c>
      <c r="EIX82" s="25">
        <f t="shared" si="56"/>
        <v>0</v>
      </c>
      <c r="EIY82" s="25">
        <f t="shared" si="56"/>
        <v>0</v>
      </c>
      <c r="EIZ82" s="25">
        <f t="shared" si="56"/>
        <v>0</v>
      </c>
      <c r="EJA82" s="25">
        <f t="shared" si="56"/>
        <v>0</v>
      </c>
      <c r="EJB82" s="25">
        <f t="shared" si="56"/>
        <v>0</v>
      </c>
      <c r="EJC82" s="25">
        <f t="shared" si="56"/>
        <v>0</v>
      </c>
      <c r="EJD82" s="25">
        <f t="shared" si="56"/>
        <v>0</v>
      </c>
      <c r="EJE82" s="25">
        <f t="shared" si="56"/>
        <v>0</v>
      </c>
      <c r="EJF82" s="25">
        <f t="shared" si="56"/>
        <v>0</v>
      </c>
      <c r="EJG82" s="25">
        <f t="shared" si="56"/>
        <v>0</v>
      </c>
      <c r="EJH82" s="25">
        <f t="shared" si="56"/>
        <v>0</v>
      </c>
      <c r="EJI82" s="25">
        <f t="shared" si="56"/>
        <v>0</v>
      </c>
      <c r="EJJ82" s="25">
        <f t="shared" si="56"/>
        <v>0</v>
      </c>
      <c r="EJK82" s="25">
        <f t="shared" si="56"/>
        <v>0</v>
      </c>
      <c r="EJL82" s="25">
        <f t="shared" si="56"/>
        <v>0</v>
      </c>
      <c r="EJM82" s="25">
        <f t="shared" si="56"/>
        <v>0</v>
      </c>
      <c r="EJN82" s="25">
        <f t="shared" si="56"/>
        <v>0</v>
      </c>
      <c r="EJO82" s="25">
        <f t="shared" si="56"/>
        <v>0</v>
      </c>
      <c r="EJP82" s="25">
        <f t="shared" si="56"/>
        <v>0</v>
      </c>
      <c r="EJQ82" s="25">
        <f t="shared" si="56"/>
        <v>0</v>
      </c>
      <c r="EJR82" s="25">
        <f t="shared" si="56"/>
        <v>0</v>
      </c>
      <c r="EJS82" s="25">
        <f t="shared" ref="EJS82:EMD82" si="57">+EJH82+EJJ82+EJL82+EJN82+EJP82</f>
        <v>0</v>
      </c>
      <c r="EJT82" s="25">
        <f t="shared" si="57"/>
        <v>0</v>
      </c>
      <c r="EJU82" s="25">
        <f t="shared" si="57"/>
        <v>0</v>
      </c>
      <c r="EJV82" s="25">
        <f t="shared" si="57"/>
        <v>0</v>
      </c>
      <c r="EJW82" s="25">
        <f t="shared" si="57"/>
        <v>0</v>
      </c>
      <c r="EJX82" s="25">
        <f t="shared" si="57"/>
        <v>0</v>
      </c>
      <c r="EJY82" s="25">
        <f t="shared" si="57"/>
        <v>0</v>
      </c>
      <c r="EJZ82" s="25">
        <f t="shared" si="57"/>
        <v>0</v>
      </c>
      <c r="EKA82" s="25">
        <f t="shared" si="57"/>
        <v>0</v>
      </c>
      <c r="EKB82" s="25">
        <f t="shared" si="57"/>
        <v>0</v>
      </c>
      <c r="EKC82" s="25">
        <f t="shared" si="57"/>
        <v>0</v>
      </c>
      <c r="EKD82" s="25">
        <f t="shared" si="57"/>
        <v>0</v>
      </c>
      <c r="EKE82" s="25">
        <f t="shared" si="57"/>
        <v>0</v>
      </c>
      <c r="EKF82" s="25">
        <f t="shared" si="57"/>
        <v>0</v>
      </c>
      <c r="EKG82" s="25">
        <f t="shared" si="57"/>
        <v>0</v>
      </c>
      <c r="EKH82" s="25">
        <f t="shared" si="57"/>
        <v>0</v>
      </c>
      <c r="EKI82" s="25">
        <f t="shared" si="57"/>
        <v>0</v>
      </c>
      <c r="EKJ82" s="25">
        <f t="shared" si="57"/>
        <v>0</v>
      </c>
      <c r="EKK82" s="25">
        <f t="shared" si="57"/>
        <v>0</v>
      </c>
      <c r="EKL82" s="25">
        <f t="shared" si="57"/>
        <v>0</v>
      </c>
      <c r="EKM82" s="25">
        <f t="shared" si="57"/>
        <v>0</v>
      </c>
      <c r="EKN82" s="25">
        <f t="shared" si="57"/>
        <v>0</v>
      </c>
      <c r="EKO82" s="25">
        <f t="shared" si="57"/>
        <v>0</v>
      </c>
      <c r="EKP82" s="25">
        <f t="shared" si="57"/>
        <v>0</v>
      </c>
      <c r="EKQ82" s="25">
        <f t="shared" si="57"/>
        <v>0</v>
      </c>
      <c r="EKR82" s="25">
        <f t="shared" si="57"/>
        <v>0</v>
      </c>
      <c r="EKS82" s="25">
        <f t="shared" si="57"/>
        <v>0</v>
      </c>
      <c r="EKT82" s="25">
        <f t="shared" si="57"/>
        <v>0</v>
      </c>
      <c r="EKU82" s="25">
        <f t="shared" si="57"/>
        <v>0</v>
      </c>
      <c r="EKV82" s="25">
        <f t="shared" si="57"/>
        <v>0</v>
      </c>
      <c r="EKW82" s="25">
        <f t="shared" si="57"/>
        <v>0</v>
      </c>
      <c r="EKX82" s="25">
        <f t="shared" si="57"/>
        <v>0</v>
      </c>
      <c r="EKY82" s="25">
        <f t="shared" si="57"/>
        <v>0</v>
      </c>
      <c r="EKZ82" s="25">
        <f t="shared" si="57"/>
        <v>0</v>
      </c>
      <c r="ELA82" s="25">
        <f t="shared" si="57"/>
        <v>0</v>
      </c>
      <c r="ELB82" s="25">
        <f t="shared" si="57"/>
        <v>0</v>
      </c>
      <c r="ELC82" s="25">
        <f t="shared" si="57"/>
        <v>0</v>
      </c>
      <c r="ELD82" s="25">
        <f t="shared" si="57"/>
        <v>0</v>
      </c>
      <c r="ELE82" s="25">
        <f t="shared" si="57"/>
        <v>0</v>
      </c>
      <c r="ELF82" s="25">
        <f t="shared" si="57"/>
        <v>0</v>
      </c>
      <c r="ELG82" s="25">
        <f t="shared" si="57"/>
        <v>0</v>
      </c>
      <c r="ELH82" s="25">
        <f t="shared" si="57"/>
        <v>0</v>
      </c>
      <c r="ELI82" s="25">
        <f t="shared" si="57"/>
        <v>0</v>
      </c>
      <c r="ELJ82" s="25">
        <f t="shared" si="57"/>
        <v>0</v>
      </c>
      <c r="ELK82" s="25">
        <f t="shared" si="57"/>
        <v>0</v>
      </c>
      <c r="ELL82" s="25">
        <f t="shared" si="57"/>
        <v>0</v>
      </c>
      <c r="ELM82" s="25">
        <f t="shared" si="57"/>
        <v>0</v>
      </c>
      <c r="ELN82" s="25">
        <f t="shared" si="57"/>
        <v>0</v>
      </c>
      <c r="ELO82" s="25">
        <f t="shared" si="57"/>
        <v>0</v>
      </c>
      <c r="ELP82" s="25">
        <f t="shared" si="57"/>
        <v>0</v>
      </c>
      <c r="ELQ82" s="25">
        <f t="shared" si="57"/>
        <v>0</v>
      </c>
      <c r="ELR82" s="25">
        <f t="shared" si="57"/>
        <v>0</v>
      </c>
      <c r="ELS82" s="25">
        <f t="shared" si="57"/>
        <v>0</v>
      </c>
      <c r="ELT82" s="25">
        <f t="shared" si="57"/>
        <v>0</v>
      </c>
      <c r="ELU82" s="25">
        <f t="shared" si="57"/>
        <v>0</v>
      </c>
      <c r="ELV82" s="25">
        <f t="shared" si="57"/>
        <v>0</v>
      </c>
      <c r="ELW82" s="25">
        <f t="shared" si="57"/>
        <v>0</v>
      </c>
      <c r="ELX82" s="25">
        <f t="shared" si="57"/>
        <v>0</v>
      </c>
      <c r="ELY82" s="25">
        <f t="shared" si="57"/>
        <v>0</v>
      </c>
      <c r="ELZ82" s="25">
        <f t="shared" si="57"/>
        <v>0</v>
      </c>
      <c r="EMA82" s="25">
        <f t="shared" si="57"/>
        <v>0</v>
      </c>
      <c r="EMB82" s="25">
        <f t="shared" si="57"/>
        <v>0</v>
      </c>
      <c r="EMC82" s="25">
        <f t="shared" si="57"/>
        <v>0</v>
      </c>
      <c r="EMD82" s="25">
        <f t="shared" si="57"/>
        <v>0</v>
      </c>
      <c r="EME82" s="25">
        <f t="shared" ref="EME82:EOP82" si="58">+ELT82+ELV82+ELX82+ELZ82+EMB82</f>
        <v>0</v>
      </c>
      <c r="EMF82" s="25">
        <f t="shared" si="58"/>
        <v>0</v>
      </c>
      <c r="EMG82" s="25">
        <f t="shared" si="58"/>
        <v>0</v>
      </c>
      <c r="EMH82" s="25">
        <f t="shared" si="58"/>
        <v>0</v>
      </c>
      <c r="EMI82" s="25">
        <f t="shared" si="58"/>
        <v>0</v>
      </c>
      <c r="EMJ82" s="25">
        <f t="shared" si="58"/>
        <v>0</v>
      </c>
      <c r="EMK82" s="25">
        <f t="shared" si="58"/>
        <v>0</v>
      </c>
      <c r="EML82" s="25">
        <f t="shared" si="58"/>
        <v>0</v>
      </c>
      <c r="EMM82" s="25">
        <f t="shared" si="58"/>
        <v>0</v>
      </c>
      <c r="EMN82" s="25">
        <f t="shared" si="58"/>
        <v>0</v>
      </c>
      <c r="EMO82" s="25">
        <f t="shared" si="58"/>
        <v>0</v>
      </c>
      <c r="EMP82" s="25">
        <f t="shared" si="58"/>
        <v>0</v>
      </c>
      <c r="EMQ82" s="25">
        <f t="shared" si="58"/>
        <v>0</v>
      </c>
      <c r="EMR82" s="25">
        <f t="shared" si="58"/>
        <v>0</v>
      </c>
      <c r="EMS82" s="25">
        <f t="shared" si="58"/>
        <v>0</v>
      </c>
      <c r="EMT82" s="25">
        <f t="shared" si="58"/>
        <v>0</v>
      </c>
      <c r="EMU82" s="25">
        <f t="shared" si="58"/>
        <v>0</v>
      </c>
      <c r="EMV82" s="25">
        <f t="shared" si="58"/>
        <v>0</v>
      </c>
      <c r="EMW82" s="25">
        <f t="shared" si="58"/>
        <v>0</v>
      </c>
      <c r="EMX82" s="25">
        <f t="shared" si="58"/>
        <v>0</v>
      </c>
      <c r="EMY82" s="25">
        <f t="shared" si="58"/>
        <v>0</v>
      </c>
      <c r="EMZ82" s="25">
        <f t="shared" si="58"/>
        <v>0</v>
      </c>
      <c r="ENA82" s="25">
        <f t="shared" si="58"/>
        <v>0</v>
      </c>
      <c r="ENB82" s="25">
        <f t="shared" si="58"/>
        <v>0</v>
      </c>
      <c r="ENC82" s="25">
        <f t="shared" si="58"/>
        <v>0</v>
      </c>
      <c r="END82" s="25">
        <f t="shared" si="58"/>
        <v>0</v>
      </c>
      <c r="ENE82" s="25">
        <f t="shared" si="58"/>
        <v>0</v>
      </c>
      <c r="ENF82" s="25">
        <f t="shared" si="58"/>
        <v>0</v>
      </c>
      <c r="ENG82" s="25">
        <f t="shared" si="58"/>
        <v>0</v>
      </c>
      <c r="ENH82" s="25">
        <f t="shared" si="58"/>
        <v>0</v>
      </c>
      <c r="ENI82" s="25">
        <f t="shared" si="58"/>
        <v>0</v>
      </c>
      <c r="ENJ82" s="25">
        <f t="shared" si="58"/>
        <v>0</v>
      </c>
      <c r="ENK82" s="25">
        <f t="shared" si="58"/>
        <v>0</v>
      </c>
      <c r="ENL82" s="25">
        <f t="shared" si="58"/>
        <v>0</v>
      </c>
      <c r="ENM82" s="25">
        <f t="shared" si="58"/>
        <v>0</v>
      </c>
      <c r="ENN82" s="25">
        <f t="shared" si="58"/>
        <v>0</v>
      </c>
      <c r="ENO82" s="25">
        <f t="shared" si="58"/>
        <v>0</v>
      </c>
      <c r="ENP82" s="25">
        <f t="shared" si="58"/>
        <v>0</v>
      </c>
      <c r="ENQ82" s="25">
        <f t="shared" si="58"/>
        <v>0</v>
      </c>
      <c r="ENR82" s="25">
        <f t="shared" si="58"/>
        <v>0</v>
      </c>
      <c r="ENS82" s="25">
        <f t="shared" si="58"/>
        <v>0</v>
      </c>
      <c r="ENT82" s="25">
        <f t="shared" si="58"/>
        <v>0</v>
      </c>
      <c r="ENU82" s="25">
        <f t="shared" si="58"/>
        <v>0</v>
      </c>
      <c r="ENV82" s="25">
        <f t="shared" si="58"/>
        <v>0</v>
      </c>
      <c r="ENW82" s="25">
        <f t="shared" si="58"/>
        <v>0</v>
      </c>
      <c r="ENX82" s="25">
        <f t="shared" si="58"/>
        <v>0</v>
      </c>
      <c r="ENY82" s="25">
        <f t="shared" si="58"/>
        <v>0</v>
      </c>
      <c r="ENZ82" s="25">
        <f t="shared" si="58"/>
        <v>0</v>
      </c>
      <c r="EOA82" s="25">
        <f t="shared" si="58"/>
        <v>0</v>
      </c>
      <c r="EOB82" s="25">
        <f t="shared" si="58"/>
        <v>0</v>
      </c>
      <c r="EOC82" s="25">
        <f t="shared" si="58"/>
        <v>0</v>
      </c>
      <c r="EOD82" s="25">
        <f t="shared" si="58"/>
        <v>0</v>
      </c>
      <c r="EOE82" s="25">
        <f t="shared" si="58"/>
        <v>0</v>
      </c>
      <c r="EOF82" s="25">
        <f t="shared" si="58"/>
        <v>0</v>
      </c>
      <c r="EOG82" s="25">
        <f t="shared" si="58"/>
        <v>0</v>
      </c>
      <c r="EOH82" s="25">
        <f t="shared" si="58"/>
        <v>0</v>
      </c>
      <c r="EOI82" s="25">
        <f t="shared" si="58"/>
        <v>0</v>
      </c>
      <c r="EOJ82" s="25">
        <f t="shared" si="58"/>
        <v>0</v>
      </c>
      <c r="EOK82" s="25">
        <f t="shared" si="58"/>
        <v>0</v>
      </c>
      <c r="EOL82" s="25">
        <f t="shared" si="58"/>
        <v>0</v>
      </c>
      <c r="EOM82" s="25">
        <f t="shared" si="58"/>
        <v>0</v>
      </c>
      <c r="EON82" s="25">
        <f t="shared" si="58"/>
        <v>0</v>
      </c>
      <c r="EOO82" s="25">
        <f t="shared" si="58"/>
        <v>0</v>
      </c>
      <c r="EOP82" s="25">
        <f t="shared" si="58"/>
        <v>0</v>
      </c>
      <c r="EOQ82" s="25">
        <f t="shared" ref="EOQ82:ERB82" si="59">+EOF82+EOH82+EOJ82+EOL82+EON82</f>
        <v>0</v>
      </c>
      <c r="EOR82" s="25">
        <f t="shared" si="59"/>
        <v>0</v>
      </c>
      <c r="EOS82" s="25">
        <f t="shared" si="59"/>
        <v>0</v>
      </c>
      <c r="EOT82" s="25">
        <f t="shared" si="59"/>
        <v>0</v>
      </c>
      <c r="EOU82" s="25">
        <f t="shared" si="59"/>
        <v>0</v>
      </c>
      <c r="EOV82" s="25">
        <f t="shared" si="59"/>
        <v>0</v>
      </c>
      <c r="EOW82" s="25">
        <f t="shared" si="59"/>
        <v>0</v>
      </c>
      <c r="EOX82" s="25">
        <f t="shared" si="59"/>
        <v>0</v>
      </c>
      <c r="EOY82" s="25">
        <f t="shared" si="59"/>
        <v>0</v>
      </c>
      <c r="EOZ82" s="25">
        <f t="shared" si="59"/>
        <v>0</v>
      </c>
      <c r="EPA82" s="25">
        <f t="shared" si="59"/>
        <v>0</v>
      </c>
      <c r="EPB82" s="25">
        <f t="shared" si="59"/>
        <v>0</v>
      </c>
      <c r="EPC82" s="25">
        <f t="shared" si="59"/>
        <v>0</v>
      </c>
      <c r="EPD82" s="25">
        <f t="shared" si="59"/>
        <v>0</v>
      </c>
      <c r="EPE82" s="25">
        <f t="shared" si="59"/>
        <v>0</v>
      </c>
      <c r="EPF82" s="25">
        <f t="shared" si="59"/>
        <v>0</v>
      </c>
      <c r="EPG82" s="25">
        <f t="shared" si="59"/>
        <v>0</v>
      </c>
      <c r="EPH82" s="25">
        <f t="shared" si="59"/>
        <v>0</v>
      </c>
      <c r="EPI82" s="25">
        <f t="shared" si="59"/>
        <v>0</v>
      </c>
      <c r="EPJ82" s="25">
        <f t="shared" si="59"/>
        <v>0</v>
      </c>
      <c r="EPK82" s="25">
        <f t="shared" si="59"/>
        <v>0</v>
      </c>
      <c r="EPL82" s="25">
        <f t="shared" si="59"/>
        <v>0</v>
      </c>
      <c r="EPM82" s="25">
        <f t="shared" si="59"/>
        <v>0</v>
      </c>
      <c r="EPN82" s="25">
        <f t="shared" si="59"/>
        <v>0</v>
      </c>
      <c r="EPO82" s="25">
        <f t="shared" si="59"/>
        <v>0</v>
      </c>
      <c r="EPP82" s="25">
        <f t="shared" si="59"/>
        <v>0</v>
      </c>
      <c r="EPQ82" s="25">
        <f t="shared" si="59"/>
        <v>0</v>
      </c>
      <c r="EPR82" s="25">
        <f t="shared" si="59"/>
        <v>0</v>
      </c>
      <c r="EPS82" s="25">
        <f t="shared" si="59"/>
        <v>0</v>
      </c>
      <c r="EPT82" s="25">
        <f t="shared" si="59"/>
        <v>0</v>
      </c>
      <c r="EPU82" s="25">
        <f t="shared" si="59"/>
        <v>0</v>
      </c>
      <c r="EPV82" s="25">
        <f t="shared" si="59"/>
        <v>0</v>
      </c>
      <c r="EPW82" s="25">
        <f t="shared" si="59"/>
        <v>0</v>
      </c>
      <c r="EPX82" s="25">
        <f t="shared" si="59"/>
        <v>0</v>
      </c>
      <c r="EPY82" s="25">
        <f t="shared" si="59"/>
        <v>0</v>
      </c>
      <c r="EPZ82" s="25">
        <f t="shared" si="59"/>
        <v>0</v>
      </c>
      <c r="EQA82" s="25">
        <f t="shared" si="59"/>
        <v>0</v>
      </c>
      <c r="EQB82" s="25">
        <f t="shared" si="59"/>
        <v>0</v>
      </c>
      <c r="EQC82" s="25">
        <f t="shared" si="59"/>
        <v>0</v>
      </c>
      <c r="EQD82" s="25">
        <f t="shared" si="59"/>
        <v>0</v>
      </c>
      <c r="EQE82" s="25">
        <f t="shared" si="59"/>
        <v>0</v>
      </c>
      <c r="EQF82" s="25">
        <f t="shared" si="59"/>
        <v>0</v>
      </c>
      <c r="EQG82" s="25">
        <f t="shared" si="59"/>
        <v>0</v>
      </c>
      <c r="EQH82" s="25">
        <f t="shared" si="59"/>
        <v>0</v>
      </c>
      <c r="EQI82" s="25">
        <f t="shared" si="59"/>
        <v>0</v>
      </c>
      <c r="EQJ82" s="25">
        <f t="shared" si="59"/>
        <v>0</v>
      </c>
      <c r="EQK82" s="25">
        <f t="shared" si="59"/>
        <v>0</v>
      </c>
      <c r="EQL82" s="25">
        <f t="shared" si="59"/>
        <v>0</v>
      </c>
      <c r="EQM82" s="25">
        <f t="shared" si="59"/>
        <v>0</v>
      </c>
      <c r="EQN82" s="25">
        <f t="shared" si="59"/>
        <v>0</v>
      </c>
      <c r="EQO82" s="25">
        <f t="shared" si="59"/>
        <v>0</v>
      </c>
      <c r="EQP82" s="25">
        <f t="shared" si="59"/>
        <v>0</v>
      </c>
      <c r="EQQ82" s="25">
        <f t="shared" si="59"/>
        <v>0</v>
      </c>
      <c r="EQR82" s="25">
        <f t="shared" si="59"/>
        <v>0</v>
      </c>
      <c r="EQS82" s="25">
        <f t="shared" si="59"/>
        <v>0</v>
      </c>
      <c r="EQT82" s="25">
        <f t="shared" si="59"/>
        <v>0</v>
      </c>
      <c r="EQU82" s="25">
        <f t="shared" si="59"/>
        <v>0</v>
      </c>
      <c r="EQV82" s="25">
        <f t="shared" si="59"/>
        <v>0</v>
      </c>
      <c r="EQW82" s="25">
        <f t="shared" si="59"/>
        <v>0</v>
      </c>
      <c r="EQX82" s="25">
        <f t="shared" si="59"/>
        <v>0</v>
      </c>
      <c r="EQY82" s="25">
        <f t="shared" si="59"/>
        <v>0</v>
      </c>
      <c r="EQZ82" s="25">
        <f t="shared" si="59"/>
        <v>0</v>
      </c>
      <c r="ERA82" s="25">
        <f t="shared" si="59"/>
        <v>0</v>
      </c>
      <c r="ERB82" s="25">
        <f t="shared" si="59"/>
        <v>0</v>
      </c>
      <c r="ERC82" s="25">
        <f t="shared" ref="ERC82:ETN82" si="60">+EQR82+EQT82+EQV82+EQX82+EQZ82</f>
        <v>0</v>
      </c>
      <c r="ERD82" s="25">
        <f t="shared" si="60"/>
        <v>0</v>
      </c>
      <c r="ERE82" s="25">
        <f t="shared" si="60"/>
        <v>0</v>
      </c>
      <c r="ERF82" s="25">
        <f t="shared" si="60"/>
        <v>0</v>
      </c>
      <c r="ERG82" s="25">
        <f t="shared" si="60"/>
        <v>0</v>
      </c>
      <c r="ERH82" s="25">
        <f t="shared" si="60"/>
        <v>0</v>
      </c>
      <c r="ERI82" s="25">
        <f t="shared" si="60"/>
        <v>0</v>
      </c>
      <c r="ERJ82" s="25">
        <f t="shared" si="60"/>
        <v>0</v>
      </c>
      <c r="ERK82" s="25">
        <f t="shared" si="60"/>
        <v>0</v>
      </c>
      <c r="ERL82" s="25">
        <f t="shared" si="60"/>
        <v>0</v>
      </c>
      <c r="ERM82" s="25">
        <f t="shared" si="60"/>
        <v>0</v>
      </c>
      <c r="ERN82" s="25">
        <f t="shared" si="60"/>
        <v>0</v>
      </c>
      <c r="ERO82" s="25">
        <f t="shared" si="60"/>
        <v>0</v>
      </c>
      <c r="ERP82" s="25">
        <f t="shared" si="60"/>
        <v>0</v>
      </c>
      <c r="ERQ82" s="25">
        <f t="shared" si="60"/>
        <v>0</v>
      </c>
      <c r="ERR82" s="25">
        <f t="shared" si="60"/>
        <v>0</v>
      </c>
      <c r="ERS82" s="25">
        <f t="shared" si="60"/>
        <v>0</v>
      </c>
      <c r="ERT82" s="25">
        <f t="shared" si="60"/>
        <v>0</v>
      </c>
      <c r="ERU82" s="25">
        <f t="shared" si="60"/>
        <v>0</v>
      </c>
      <c r="ERV82" s="25">
        <f t="shared" si="60"/>
        <v>0</v>
      </c>
      <c r="ERW82" s="25">
        <f t="shared" si="60"/>
        <v>0</v>
      </c>
      <c r="ERX82" s="25">
        <f t="shared" si="60"/>
        <v>0</v>
      </c>
      <c r="ERY82" s="25">
        <f t="shared" si="60"/>
        <v>0</v>
      </c>
      <c r="ERZ82" s="25">
        <f t="shared" si="60"/>
        <v>0</v>
      </c>
      <c r="ESA82" s="25">
        <f t="shared" si="60"/>
        <v>0</v>
      </c>
      <c r="ESB82" s="25">
        <f t="shared" si="60"/>
        <v>0</v>
      </c>
      <c r="ESC82" s="25">
        <f t="shared" si="60"/>
        <v>0</v>
      </c>
      <c r="ESD82" s="25">
        <f t="shared" si="60"/>
        <v>0</v>
      </c>
      <c r="ESE82" s="25">
        <f t="shared" si="60"/>
        <v>0</v>
      </c>
      <c r="ESF82" s="25">
        <f t="shared" si="60"/>
        <v>0</v>
      </c>
      <c r="ESG82" s="25">
        <f t="shared" si="60"/>
        <v>0</v>
      </c>
      <c r="ESH82" s="25">
        <f t="shared" si="60"/>
        <v>0</v>
      </c>
      <c r="ESI82" s="25">
        <f t="shared" si="60"/>
        <v>0</v>
      </c>
      <c r="ESJ82" s="25">
        <f t="shared" si="60"/>
        <v>0</v>
      </c>
      <c r="ESK82" s="25">
        <f t="shared" si="60"/>
        <v>0</v>
      </c>
      <c r="ESL82" s="25">
        <f t="shared" si="60"/>
        <v>0</v>
      </c>
      <c r="ESM82" s="25">
        <f t="shared" si="60"/>
        <v>0</v>
      </c>
      <c r="ESN82" s="25">
        <f t="shared" si="60"/>
        <v>0</v>
      </c>
      <c r="ESO82" s="25">
        <f t="shared" si="60"/>
        <v>0</v>
      </c>
      <c r="ESP82" s="25">
        <f t="shared" si="60"/>
        <v>0</v>
      </c>
      <c r="ESQ82" s="25">
        <f t="shared" si="60"/>
        <v>0</v>
      </c>
      <c r="ESR82" s="25">
        <f t="shared" si="60"/>
        <v>0</v>
      </c>
      <c r="ESS82" s="25">
        <f t="shared" si="60"/>
        <v>0</v>
      </c>
      <c r="EST82" s="25">
        <f t="shared" si="60"/>
        <v>0</v>
      </c>
      <c r="ESU82" s="25">
        <f t="shared" si="60"/>
        <v>0</v>
      </c>
      <c r="ESV82" s="25">
        <f t="shared" si="60"/>
        <v>0</v>
      </c>
      <c r="ESW82" s="25">
        <f t="shared" si="60"/>
        <v>0</v>
      </c>
      <c r="ESX82" s="25">
        <f t="shared" si="60"/>
        <v>0</v>
      </c>
      <c r="ESY82" s="25">
        <f t="shared" si="60"/>
        <v>0</v>
      </c>
      <c r="ESZ82" s="25">
        <f t="shared" si="60"/>
        <v>0</v>
      </c>
      <c r="ETA82" s="25">
        <f t="shared" si="60"/>
        <v>0</v>
      </c>
      <c r="ETB82" s="25">
        <f t="shared" si="60"/>
        <v>0</v>
      </c>
      <c r="ETC82" s="25">
        <f t="shared" si="60"/>
        <v>0</v>
      </c>
      <c r="ETD82" s="25">
        <f t="shared" si="60"/>
        <v>0</v>
      </c>
      <c r="ETE82" s="25">
        <f t="shared" si="60"/>
        <v>0</v>
      </c>
      <c r="ETF82" s="25">
        <f t="shared" si="60"/>
        <v>0</v>
      </c>
      <c r="ETG82" s="25">
        <f t="shared" si="60"/>
        <v>0</v>
      </c>
      <c r="ETH82" s="25">
        <f t="shared" si="60"/>
        <v>0</v>
      </c>
      <c r="ETI82" s="25">
        <f t="shared" si="60"/>
        <v>0</v>
      </c>
      <c r="ETJ82" s="25">
        <f t="shared" si="60"/>
        <v>0</v>
      </c>
      <c r="ETK82" s="25">
        <f t="shared" si="60"/>
        <v>0</v>
      </c>
      <c r="ETL82" s="25">
        <f t="shared" si="60"/>
        <v>0</v>
      </c>
      <c r="ETM82" s="25">
        <f t="shared" si="60"/>
        <v>0</v>
      </c>
      <c r="ETN82" s="25">
        <f t="shared" si="60"/>
        <v>0</v>
      </c>
      <c r="ETO82" s="25">
        <f t="shared" ref="ETO82:EVZ82" si="61">+ETD82+ETF82+ETH82+ETJ82+ETL82</f>
        <v>0</v>
      </c>
      <c r="ETP82" s="25">
        <f t="shared" si="61"/>
        <v>0</v>
      </c>
      <c r="ETQ82" s="25">
        <f t="shared" si="61"/>
        <v>0</v>
      </c>
      <c r="ETR82" s="25">
        <f t="shared" si="61"/>
        <v>0</v>
      </c>
      <c r="ETS82" s="25">
        <f t="shared" si="61"/>
        <v>0</v>
      </c>
      <c r="ETT82" s="25">
        <f t="shared" si="61"/>
        <v>0</v>
      </c>
      <c r="ETU82" s="25">
        <f t="shared" si="61"/>
        <v>0</v>
      </c>
      <c r="ETV82" s="25">
        <f t="shared" si="61"/>
        <v>0</v>
      </c>
      <c r="ETW82" s="25">
        <f t="shared" si="61"/>
        <v>0</v>
      </c>
      <c r="ETX82" s="25">
        <f t="shared" si="61"/>
        <v>0</v>
      </c>
      <c r="ETY82" s="25">
        <f t="shared" si="61"/>
        <v>0</v>
      </c>
      <c r="ETZ82" s="25">
        <f t="shared" si="61"/>
        <v>0</v>
      </c>
      <c r="EUA82" s="25">
        <f t="shared" si="61"/>
        <v>0</v>
      </c>
      <c r="EUB82" s="25">
        <f t="shared" si="61"/>
        <v>0</v>
      </c>
      <c r="EUC82" s="25">
        <f t="shared" si="61"/>
        <v>0</v>
      </c>
      <c r="EUD82" s="25">
        <f t="shared" si="61"/>
        <v>0</v>
      </c>
      <c r="EUE82" s="25">
        <f t="shared" si="61"/>
        <v>0</v>
      </c>
      <c r="EUF82" s="25">
        <f t="shared" si="61"/>
        <v>0</v>
      </c>
      <c r="EUG82" s="25">
        <f t="shared" si="61"/>
        <v>0</v>
      </c>
      <c r="EUH82" s="25">
        <f t="shared" si="61"/>
        <v>0</v>
      </c>
      <c r="EUI82" s="25">
        <f t="shared" si="61"/>
        <v>0</v>
      </c>
      <c r="EUJ82" s="25">
        <f t="shared" si="61"/>
        <v>0</v>
      </c>
      <c r="EUK82" s="25">
        <f t="shared" si="61"/>
        <v>0</v>
      </c>
      <c r="EUL82" s="25">
        <f t="shared" si="61"/>
        <v>0</v>
      </c>
      <c r="EUM82" s="25">
        <f t="shared" si="61"/>
        <v>0</v>
      </c>
      <c r="EUN82" s="25">
        <f t="shared" si="61"/>
        <v>0</v>
      </c>
      <c r="EUO82" s="25">
        <f t="shared" si="61"/>
        <v>0</v>
      </c>
      <c r="EUP82" s="25">
        <f t="shared" si="61"/>
        <v>0</v>
      </c>
      <c r="EUQ82" s="25">
        <f t="shared" si="61"/>
        <v>0</v>
      </c>
      <c r="EUR82" s="25">
        <f t="shared" si="61"/>
        <v>0</v>
      </c>
      <c r="EUS82" s="25">
        <f t="shared" si="61"/>
        <v>0</v>
      </c>
      <c r="EUT82" s="25">
        <f t="shared" si="61"/>
        <v>0</v>
      </c>
      <c r="EUU82" s="25">
        <f t="shared" si="61"/>
        <v>0</v>
      </c>
      <c r="EUV82" s="25">
        <f t="shared" si="61"/>
        <v>0</v>
      </c>
      <c r="EUW82" s="25">
        <f t="shared" si="61"/>
        <v>0</v>
      </c>
      <c r="EUX82" s="25">
        <f t="shared" si="61"/>
        <v>0</v>
      </c>
      <c r="EUY82" s="25">
        <f t="shared" si="61"/>
        <v>0</v>
      </c>
      <c r="EUZ82" s="25">
        <f t="shared" si="61"/>
        <v>0</v>
      </c>
      <c r="EVA82" s="25">
        <f t="shared" si="61"/>
        <v>0</v>
      </c>
      <c r="EVB82" s="25">
        <f t="shared" si="61"/>
        <v>0</v>
      </c>
      <c r="EVC82" s="25">
        <f t="shared" si="61"/>
        <v>0</v>
      </c>
      <c r="EVD82" s="25">
        <f t="shared" si="61"/>
        <v>0</v>
      </c>
      <c r="EVE82" s="25">
        <f t="shared" si="61"/>
        <v>0</v>
      </c>
      <c r="EVF82" s="25">
        <f t="shared" si="61"/>
        <v>0</v>
      </c>
      <c r="EVG82" s="25">
        <f t="shared" si="61"/>
        <v>0</v>
      </c>
      <c r="EVH82" s="25">
        <f t="shared" si="61"/>
        <v>0</v>
      </c>
      <c r="EVI82" s="25">
        <f t="shared" si="61"/>
        <v>0</v>
      </c>
      <c r="EVJ82" s="25">
        <f t="shared" si="61"/>
        <v>0</v>
      </c>
      <c r="EVK82" s="25">
        <f t="shared" si="61"/>
        <v>0</v>
      </c>
      <c r="EVL82" s="25">
        <f t="shared" si="61"/>
        <v>0</v>
      </c>
      <c r="EVM82" s="25">
        <f t="shared" si="61"/>
        <v>0</v>
      </c>
      <c r="EVN82" s="25">
        <f t="shared" si="61"/>
        <v>0</v>
      </c>
      <c r="EVO82" s="25">
        <f t="shared" si="61"/>
        <v>0</v>
      </c>
      <c r="EVP82" s="25">
        <f t="shared" si="61"/>
        <v>0</v>
      </c>
      <c r="EVQ82" s="25">
        <f t="shared" si="61"/>
        <v>0</v>
      </c>
      <c r="EVR82" s="25">
        <f t="shared" si="61"/>
        <v>0</v>
      </c>
      <c r="EVS82" s="25">
        <f t="shared" si="61"/>
        <v>0</v>
      </c>
      <c r="EVT82" s="25">
        <f t="shared" si="61"/>
        <v>0</v>
      </c>
      <c r="EVU82" s="25">
        <f t="shared" si="61"/>
        <v>0</v>
      </c>
      <c r="EVV82" s="25">
        <f t="shared" si="61"/>
        <v>0</v>
      </c>
      <c r="EVW82" s="25">
        <f t="shared" si="61"/>
        <v>0</v>
      </c>
      <c r="EVX82" s="25">
        <f t="shared" si="61"/>
        <v>0</v>
      </c>
      <c r="EVY82" s="25">
        <f t="shared" si="61"/>
        <v>0</v>
      </c>
      <c r="EVZ82" s="25">
        <f t="shared" si="61"/>
        <v>0</v>
      </c>
      <c r="EWA82" s="25">
        <f t="shared" ref="EWA82:EYL82" si="62">+EVP82+EVR82+EVT82+EVV82+EVX82</f>
        <v>0</v>
      </c>
      <c r="EWB82" s="25">
        <f t="shared" si="62"/>
        <v>0</v>
      </c>
      <c r="EWC82" s="25">
        <f t="shared" si="62"/>
        <v>0</v>
      </c>
      <c r="EWD82" s="25">
        <f t="shared" si="62"/>
        <v>0</v>
      </c>
      <c r="EWE82" s="25">
        <f t="shared" si="62"/>
        <v>0</v>
      </c>
      <c r="EWF82" s="25">
        <f t="shared" si="62"/>
        <v>0</v>
      </c>
      <c r="EWG82" s="25">
        <f t="shared" si="62"/>
        <v>0</v>
      </c>
      <c r="EWH82" s="25">
        <f t="shared" si="62"/>
        <v>0</v>
      </c>
      <c r="EWI82" s="25">
        <f t="shared" si="62"/>
        <v>0</v>
      </c>
      <c r="EWJ82" s="25">
        <f t="shared" si="62"/>
        <v>0</v>
      </c>
      <c r="EWK82" s="25">
        <f t="shared" si="62"/>
        <v>0</v>
      </c>
      <c r="EWL82" s="25">
        <f t="shared" si="62"/>
        <v>0</v>
      </c>
      <c r="EWM82" s="25">
        <f t="shared" si="62"/>
        <v>0</v>
      </c>
      <c r="EWN82" s="25">
        <f t="shared" si="62"/>
        <v>0</v>
      </c>
      <c r="EWO82" s="25">
        <f t="shared" si="62"/>
        <v>0</v>
      </c>
      <c r="EWP82" s="25">
        <f t="shared" si="62"/>
        <v>0</v>
      </c>
      <c r="EWQ82" s="25">
        <f t="shared" si="62"/>
        <v>0</v>
      </c>
      <c r="EWR82" s="25">
        <f t="shared" si="62"/>
        <v>0</v>
      </c>
      <c r="EWS82" s="25">
        <f t="shared" si="62"/>
        <v>0</v>
      </c>
      <c r="EWT82" s="25">
        <f t="shared" si="62"/>
        <v>0</v>
      </c>
      <c r="EWU82" s="25">
        <f t="shared" si="62"/>
        <v>0</v>
      </c>
      <c r="EWV82" s="25">
        <f t="shared" si="62"/>
        <v>0</v>
      </c>
      <c r="EWW82" s="25">
        <f t="shared" si="62"/>
        <v>0</v>
      </c>
      <c r="EWX82" s="25">
        <f t="shared" si="62"/>
        <v>0</v>
      </c>
      <c r="EWY82" s="25">
        <f t="shared" si="62"/>
        <v>0</v>
      </c>
      <c r="EWZ82" s="25">
        <f t="shared" si="62"/>
        <v>0</v>
      </c>
      <c r="EXA82" s="25">
        <f t="shared" si="62"/>
        <v>0</v>
      </c>
      <c r="EXB82" s="25">
        <f t="shared" si="62"/>
        <v>0</v>
      </c>
      <c r="EXC82" s="25">
        <f t="shared" si="62"/>
        <v>0</v>
      </c>
      <c r="EXD82" s="25">
        <f t="shared" si="62"/>
        <v>0</v>
      </c>
      <c r="EXE82" s="25">
        <f t="shared" si="62"/>
        <v>0</v>
      </c>
      <c r="EXF82" s="25">
        <f t="shared" si="62"/>
        <v>0</v>
      </c>
      <c r="EXG82" s="25">
        <f t="shared" si="62"/>
        <v>0</v>
      </c>
      <c r="EXH82" s="25">
        <f t="shared" si="62"/>
        <v>0</v>
      </c>
      <c r="EXI82" s="25">
        <f t="shared" si="62"/>
        <v>0</v>
      </c>
      <c r="EXJ82" s="25">
        <f t="shared" si="62"/>
        <v>0</v>
      </c>
      <c r="EXK82" s="25">
        <f t="shared" si="62"/>
        <v>0</v>
      </c>
      <c r="EXL82" s="25">
        <f t="shared" si="62"/>
        <v>0</v>
      </c>
      <c r="EXM82" s="25">
        <f t="shared" si="62"/>
        <v>0</v>
      </c>
      <c r="EXN82" s="25">
        <f t="shared" si="62"/>
        <v>0</v>
      </c>
      <c r="EXO82" s="25">
        <f t="shared" si="62"/>
        <v>0</v>
      </c>
      <c r="EXP82" s="25">
        <f t="shared" si="62"/>
        <v>0</v>
      </c>
      <c r="EXQ82" s="25">
        <f t="shared" si="62"/>
        <v>0</v>
      </c>
      <c r="EXR82" s="25">
        <f t="shared" si="62"/>
        <v>0</v>
      </c>
      <c r="EXS82" s="25">
        <f t="shared" si="62"/>
        <v>0</v>
      </c>
      <c r="EXT82" s="25">
        <f t="shared" si="62"/>
        <v>0</v>
      </c>
      <c r="EXU82" s="25">
        <f t="shared" si="62"/>
        <v>0</v>
      </c>
      <c r="EXV82" s="25">
        <f t="shared" si="62"/>
        <v>0</v>
      </c>
      <c r="EXW82" s="25">
        <f t="shared" si="62"/>
        <v>0</v>
      </c>
      <c r="EXX82" s="25">
        <f t="shared" si="62"/>
        <v>0</v>
      </c>
      <c r="EXY82" s="25">
        <f t="shared" si="62"/>
        <v>0</v>
      </c>
      <c r="EXZ82" s="25">
        <f t="shared" si="62"/>
        <v>0</v>
      </c>
      <c r="EYA82" s="25">
        <f t="shared" si="62"/>
        <v>0</v>
      </c>
      <c r="EYB82" s="25">
        <f t="shared" si="62"/>
        <v>0</v>
      </c>
      <c r="EYC82" s="25">
        <f t="shared" si="62"/>
        <v>0</v>
      </c>
      <c r="EYD82" s="25">
        <f t="shared" si="62"/>
        <v>0</v>
      </c>
      <c r="EYE82" s="25">
        <f t="shared" si="62"/>
        <v>0</v>
      </c>
      <c r="EYF82" s="25">
        <f t="shared" si="62"/>
        <v>0</v>
      </c>
      <c r="EYG82" s="25">
        <f t="shared" si="62"/>
        <v>0</v>
      </c>
      <c r="EYH82" s="25">
        <f t="shared" si="62"/>
        <v>0</v>
      </c>
      <c r="EYI82" s="25">
        <f t="shared" si="62"/>
        <v>0</v>
      </c>
      <c r="EYJ82" s="25">
        <f t="shared" si="62"/>
        <v>0</v>
      </c>
      <c r="EYK82" s="25">
        <f t="shared" si="62"/>
        <v>0</v>
      </c>
      <c r="EYL82" s="25">
        <f t="shared" si="62"/>
        <v>0</v>
      </c>
      <c r="EYM82" s="25">
        <f t="shared" ref="EYM82:FAX82" si="63">+EYB82+EYD82+EYF82+EYH82+EYJ82</f>
        <v>0</v>
      </c>
      <c r="EYN82" s="25">
        <f t="shared" si="63"/>
        <v>0</v>
      </c>
      <c r="EYO82" s="25">
        <f t="shared" si="63"/>
        <v>0</v>
      </c>
      <c r="EYP82" s="25">
        <f t="shared" si="63"/>
        <v>0</v>
      </c>
      <c r="EYQ82" s="25">
        <f t="shared" si="63"/>
        <v>0</v>
      </c>
      <c r="EYR82" s="25">
        <f t="shared" si="63"/>
        <v>0</v>
      </c>
      <c r="EYS82" s="25">
        <f t="shared" si="63"/>
        <v>0</v>
      </c>
      <c r="EYT82" s="25">
        <f t="shared" si="63"/>
        <v>0</v>
      </c>
      <c r="EYU82" s="25">
        <f t="shared" si="63"/>
        <v>0</v>
      </c>
      <c r="EYV82" s="25">
        <f t="shared" si="63"/>
        <v>0</v>
      </c>
      <c r="EYW82" s="25">
        <f t="shared" si="63"/>
        <v>0</v>
      </c>
      <c r="EYX82" s="25">
        <f t="shared" si="63"/>
        <v>0</v>
      </c>
      <c r="EYY82" s="25">
        <f t="shared" si="63"/>
        <v>0</v>
      </c>
      <c r="EYZ82" s="25">
        <f t="shared" si="63"/>
        <v>0</v>
      </c>
      <c r="EZA82" s="25">
        <f t="shared" si="63"/>
        <v>0</v>
      </c>
      <c r="EZB82" s="25">
        <f t="shared" si="63"/>
        <v>0</v>
      </c>
      <c r="EZC82" s="25">
        <f t="shared" si="63"/>
        <v>0</v>
      </c>
      <c r="EZD82" s="25">
        <f t="shared" si="63"/>
        <v>0</v>
      </c>
      <c r="EZE82" s="25">
        <f t="shared" si="63"/>
        <v>0</v>
      </c>
      <c r="EZF82" s="25">
        <f t="shared" si="63"/>
        <v>0</v>
      </c>
      <c r="EZG82" s="25">
        <f t="shared" si="63"/>
        <v>0</v>
      </c>
      <c r="EZH82" s="25">
        <f t="shared" si="63"/>
        <v>0</v>
      </c>
      <c r="EZI82" s="25">
        <f t="shared" si="63"/>
        <v>0</v>
      </c>
      <c r="EZJ82" s="25">
        <f t="shared" si="63"/>
        <v>0</v>
      </c>
      <c r="EZK82" s="25">
        <f t="shared" si="63"/>
        <v>0</v>
      </c>
      <c r="EZL82" s="25">
        <f t="shared" si="63"/>
        <v>0</v>
      </c>
      <c r="EZM82" s="25">
        <f t="shared" si="63"/>
        <v>0</v>
      </c>
      <c r="EZN82" s="25">
        <f t="shared" si="63"/>
        <v>0</v>
      </c>
      <c r="EZO82" s="25">
        <f t="shared" si="63"/>
        <v>0</v>
      </c>
      <c r="EZP82" s="25">
        <f t="shared" si="63"/>
        <v>0</v>
      </c>
      <c r="EZQ82" s="25">
        <f t="shared" si="63"/>
        <v>0</v>
      </c>
      <c r="EZR82" s="25">
        <f t="shared" si="63"/>
        <v>0</v>
      </c>
      <c r="EZS82" s="25">
        <f t="shared" si="63"/>
        <v>0</v>
      </c>
      <c r="EZT82" s="25">
        <f t="shared" si="63"/>
        <v>0</v>
      </c>
      <c r="EZU82" s="25">
        <f t="shared" si="63"/>
        <v>0</v>
      </c>
      <c r="EZV82" s="25">
        <f t="shared" si="63"/>
        <v>0</v>
      </c>
      <c r="EZW82" s="25">
        <f t="shared" si="63"/>
        <v>0</v>
      </c>
      <c r="EZX82" s="25">
        <f t="shared" si="63"/>
        <v>0</v>
      </c>
      <c r="EZY82" s="25">
        <f t="shared" si="63"/>
        <v>0</v>
      </c>
      <c r="EZZ82" s="25">
        <f t="shared" si="63"/>
        <v>0</v>
      </c>
      <c r="FAA82" s="25">
        <f t="shared" si="63"/>
        <v>0</v>
      </c>
      <c r="FAB82" s="25">
        <f t="shared" si="63"/>
        <v>0</v>
      </c>
      <c r="FAC82" s="25">
        <f t="shared" si="63"/>
        <v>0</v>
      </c>
      <c r="FAD82" s="25">
        <f t="shared" si="63"/>
        <v>0</v>
      </c>
      <c r="FAE82" s="25">
        <f t="shared" si="63"/>
        <v>0</v>
      </c>
      <c r="FAF82" s="25">
        <f t="shared" si="63"/>
        <v>0</v>
      </c>
      <c r="FAG82" s="25">
        <f t="shared" si="63"/>
        <v>0</v>
      </c>
      <c r="FAH82" s="25">
        <f t="shared" si="63"/>
        <v>0</v>
      </c>
      <c r="FAI82" s="25">
        <f t="shared" si="63"/>
        <v>0</v>
      </c>
      <c r="FAJ82" s="25">
        <f t="shared" si="63"/>
        <v>0</v>
      </c>
      <c r="FAK82" s="25">
        <f t="shared" si="63"/>
        <v>0</v>
      </c>
      <c r="FAL82" s="25">
        <f t="shared" si="63"/>
        <v>0</v>
      </c>
      <c r="FAM82" s="25">
        <f t="shared" si="63"/>
        <v>0</v>
      </c>
      <c r="FAN82" s="25">
        <f t="shared" si="63"/>
        <v>0</v>
      </c>
      <c r="FAO82" s="25">
        <f t="shared" si="63"/>
        <v>0</v>
      </c>
      <c r="FAP82" s="25">
        <f t="shared" si="63"/>
        <v>0</v>
      </c>
      <c r="FAQ82" s="25">
        <f t="shared" si="63"/>
        <v>0</v>
      </c>
      <c r="FAR82" s="25">
        <f t="shared" si="63"/>
        <v>0</v>
      </c>
      <c r="FAS82" s="25">
        <f t="shared" si="63"/>
        <v>0</v>
      </c>
      <c r="FAT82" s="25">
        <f t="shared" si="63"/>
        <v>0</v>
      </c>
      <c r="FAU82" s="25">
        <f t="shared" si="63"/>
        <v>0</v>
      </c>
      <c r="FAV82" s="25">
        <f t="shared" si="63"/>
        <v>0</v>
      </c>
      <c r="FAW82" s="25">
        <f t="shared" si="63"/>
        <v>0</v>
      </c>
      <c r="FAX82" s="25">
        <f t="shared" si="63"/>
        <v>0</v>
      </c>
      <c r="FAY82" s="25">
        <f t="shared" ref="FAY82:FDJ82" si="64">+FAN82+FAP82+FAR82+FAT82+FAV82</f>
        <v>0</v>
      </c>
      <c r="FAZ82" s="25">
        <f t="shared" si="64"/>
        <v>0</v>
      </c>
      <c r="FBA82" s="25">
        <f t="shared" si="64"/>
        <v>0</v>
      </c>
      <c r="FBB82" s="25">
        <f t="shared" si="64"/>
        <v>0</v>
      </c>
      <c r="FBC82" s="25">
        <f t="shared" si="64"/>
        <v>0</v>
      </c>
      <c r="FBD82" s="25">
        <f t="shared" si="64"/>
        <v>0</v>
      </c>
      <c r="FBE82" s="25">
        <f t="shared" si="64"/>
        <v>0</v>
      </c>
      <c r="FBF82" s="25">
        <f t="shared" si="64"/>
        <v>0</v>
      </c>
      <c r="FBG82" s="25">
        <f t="shared" si="64"/>
        <v>0</v>
      </c>
      <c r="FBH82" s="25">
        <f t="shared" si="64"/>
        <v>0</v>
      </c>
      <c r="FBI82" s="25">
        <f t="shared" si="64"/>
        <v>0</v>
      </c>
      <c r="FBJ82" s="25">
        <f t="shared" si="64"/>
        <v>0</v>
      </c>
      <c r="FBK82" s="25">
        <f t="shared" si="64"/>
        <v>0</v>
      </c>
      <c r="FBL82" s="25">
        <f t="shared" si="64"/>
        <v>0</v>
      </c>
      <c r="FBM82" s="25">
        <f t="shared" si="64"/>
        <v>0</v>
      </c>
      <c r="FBN82" s="25">
        <f t="shared" si="64"/>
        <v>0</v>
      </c>
      <c r="FBO82" s="25">
        <f t="shared" si="64"/>
        <v>0</v>
      </c>
      <c r="FBP82" s="25">
        <f t="shared" si="64"/>
        <v>0</v>
      </c>
      <c r="FBQ82" s="25">
        <f t="shared" si="64"/>
        <v>0</v>
      </c>
      <c r="FBR82" s="25">
        <f t="shared" si="64"/>
        <v>0</v>
      </c>
      <c r="FBS82" s="25">
        <f t="shared" si="64"/>
        <v>0</v>
      </c>
      <c r="FBT82" s="25">
        <f t="shared" si="64"/>
        <v>0</v>
      </c>
      <c r="FBU82" s="25">
        <f t="shared" si="64"/>
        <v>0</v>
      </c>
      <c r="FBV82" s="25">
        <f t="shared" si="64"/>
        <v>0</v>
      </c>
      <c r="FBW82" s="25">
        <f t="shared" si="64"/>
        <v>0</v>
      </c>
      <c r="FBX82" s="25">
        <f t="shared" si="64"/>
        <v>0</v>
      </c>
      <c r="FBY82" s="25">
        <f t="shared" si="64"/>
        <v>0</v>
      </c>
      <c r="FBZ82" s="25">
        <f t="shared" si="64"/>
        <v>0</v>
      </c>
      <c r="FCA82" s="25">
        <f t="shared" si="64"/>
        <v>0</v>
      </c>
      <c r="FCB82" s="25">
        <f t="shared" si="64"/>
        <v>0</v>
      </c>
      <c r="FCC82" s="25">
        <f t="shared" si="64"/>
        <v>0</v>
      </c>
      <c r="FCD82" s="25">
        <f t="shared" si="64"/>
        <v>0</v>
      </c>
      <c r="FCE82" s="25">
        <f t="shared" si="64"/>
        <v>0</v>
      </c>
      <c r="FCF82" s="25">
        <f t="shared" si="64"/>
        <v>0</v>
      </c>
      <c r="FCG82" s="25">
        <f t="shared" si="64"/>
        <v>0</v>
      </c>
      <c r="FCH82" s="25">
        <f t="shared" si="64"/>
        <v>0</v>
      </c>
      <c r="FCI82" s="25">
        <f t="shared" si="64"/>
        <v>0</v>
      </c>
      <c r="FCJ82" s="25">
        <f t="shared" si="64"/>
        <v>0</v>
      </c>
      <c r="FCK82" s="25">
        <f t="shared" si="64"/>
        <v>0</v>
      </c>
      <c r="FCL82" s="25">
        <f t="shared" si="64"/>
        <v>0</v>
      </c>
      <c r="FCM82" s="25">
        <f t="shared" si="64"/>
        <v>0</v>
      </c>
      <c r="FCN82" s="25">
        <f t="shared" si="64"/>
        <v>0</v>
      </c>
      <c r="FCO82" s="25">
        <f t="shared" si="64"/>
        <v>0</v>
      </c>
      <c r="FCP82" s="25">
        <f t="shared" si="64"/>
        <v>0</v>
      </c>
      <c r="FCQ82" s="25">
        <f t="shared" si="64"/>
        <v>0</v>
      </c>
      <c r="FCR82" s="25">
        <f t="shared" si="64"/>
        <v>0</v>
      </c>
      <c r="FCS82" s="25">
        <f t="shared" si="64"/>
        <v>0</v>
      </c>
      <c r="FCT82" s="25">
        <f t="shared" si="64"/>
        <v>0</v>
      </c>
      <c r="FCU82" s="25">
        <f t="shared" si="64"/>
        <v>0</v>
      </c>
      <c r="FCV82" s="25">
        <f t="shared" si="64"/>
        <v>0</v>
      </c>
      <c r="FCW82" s="25">
        <f t="shared" si="64"/>
        <v>0</v>
      </c>
      <c r="FCX82" s="25">
        <f t="shared" si="64"/>
        <v>0</v>
      </c>
      <c r="FCY82" s="25">
        <f t="shared" si="64"/>
        <v>0</v>
      </c>
      <c r="FCZ82" s="25">
        <f t="shared" si="64"/>
        <v>0</v>
      </c>
      <c r="FDA82" s="25">
        <f t="shared" si="64"/>
        <v>0</v>
      </c>
      <c r="FDB82" s="25">
        <f t="shared" si="64"/>
        <v>0</v>
      </c>
      <c r="FDC82" s="25">
        <f t="shared" si="64"/>
        <v>0</v>
      </c>
      <c r="FDD82" s="25">
        <f t="shared" si="64"/>
        <v>0</v>
      </c>
      <c r="FDE82" s="25">
        <f t="shared" si="64"/>
        <v>0</v>
      </c>
      <c r="FDF82" s="25">
        <f t="shared" si="64"/>
        <v>0</v>
      </c>
      <c r="FDG82" s="25">
        <f t="shared" si="64"/>
        <v>0</v>
      </c>
      <c r="FDH82" s="25">
        <f t="shared" si="64"/>
        <v>0</v>
      </c>
      <c r="FDI82" s="25">
        <f t="shared" si="64"/>
        <v>0</v>
      </c>
      <c r="FDJ82" s="25">
        <f t="shared" si="64"/>
        <v>0</v>
      </c>
      <c r="FDK82" s="25">
        <f t="shared" ref="FDK82:FFV82" si="65">+FCZ82+FDB82+FDD82+FDF82+FDH82</f>
        <v>0</v>
      </c>
      <c r="FDL82" s="25">
        <f t="shared" si="65"/>
        <v>0</v>
      </c>
      <c r="FDM82" s="25">
        <f t="shared" si="65"/>
        <v>0</v>
      </c>
      <c r="FDN82" s="25">
        <f t="shared" si="65"/>
        <v>0</v>
      </c>
      <c r="FDO82" s="25">
        <f t="shared" si="65"/>
        <v>0</v>
      </c>
      <c r="FDP82" s="25">
        <f t="shared" si="65"/>
        <v>0</v>
      </c>
      <c r="FDQ82" s="25">
        <f t="shared" si="65"/>
        <v>0</v>
      </c>
      <c r="FDR82" s="25">
        <f t="shared" si="65"/>
        <v>0</v>
      </c>
      <c r="FDS82" s="25">
        <f t="shared" si="65"/>
        <v>0</v>
      </c>
      <c r="FDT82" s="25">
        <f t="shared" si="65"/>
        <v>0</v>
      </c>
      <c r="FDU82" s="25">
        <f t="shared" si="65"/>
        <v>0</v>
      </c>
      <c r="FDV82" s="25">
        <f t="shared" si="65"/>
        <v>0</v>
      </c>
      <c r="FDW82" s="25">
        <f t="shared" si="65"/>
        <v>0</v>
      </c>
      <c r="FDX82" s="25">
        <f t="shared" si="65"/>
        <v>0</v>
      </c>
      <c r="FDY82" s="25">
        <f t="shared" si="65"/>
        <v>0</v>
      </c>
      <c r="FDZ82" s="25">
        <f t="shared" si="65"/>
        <v>0</v>
      </c>
      <c r="FEA82" s="25">
        <f t="shared" si="65"/>
        <v>0</v>
      </c>
      <c r="FEB82" s="25">
        <f t="shared" si="65"/>
        <v>0</v>
      </c>
      <c r="FEC82" s="25">
        <f t="shared" si="65"/>
        <v>0</v>
      </c>
      <c r="FED82" s="25">
        <f t="shared" si="65"/>
        <v>0</v>
      </c>
      <c r="FEE82" s="25">
        <f t="shared" si="65"/>
        <v>0</v>
      </c>
      <c r="FEF82" s="25">
        <f t="shared" si="65"/>
        <v>0</v>
      </c>
      <c r="FEG82" s="25">
        <f t="shared" si="65"/>
        <v>0</v>
      </c>
      <c r="FEH82" s="25">
        <f t="shared" si="65"/>
        <v>0</v>
      </c>
      <c r="FEI82" s="25">
        <f t="shared" si="65"/>
        <v>0</v>
      </c>
      <c r="FEJ82" s="25">
        <f t="shared" si="65"/>
        <v>0</v>
      </c>
      <c r="FEK82" s="25">
        <f t="shared" si="65"/>
        <v>0</v>
      </c>
      <c r="FEL82" s="25">
        <f t="shared" si="65"/>
        <v>0</v>
      </c>
      <c r="FEM82" s="25">
        <f t="shared" si="65"/>
        <v>0</v>
      </c>
      <c r="FEN82" s="25">
        <f t="shared" si="65"/>
        <v>0</v>
      </c>
      <c r="FEO82" s="25">
        <f t="shared" si="65"/>
        <v>0</v>
      </c>
      <c r="FEP82" s="25">
        <f t="shared" si="65"/>
        <v>0</v>
      </c>
      <c r="FEQ82" s="25">
        <f t="shared" si="65"/>
        <v>0</v>
      </c>
      <c r="FER82" s="25">
        <f t="shared" si="65"/>
        <v>0</v>
      </c>
      <c r="FES82" s="25">
        <f t="shared" si="65"/>
        <v>0</v>
      </c>
      <c r="FET82" s="25">
        <f t="shared" si="65"/>
        <v>0</v>
      </c>
      <c r="FEU82" s="25">
        <f t="shared" si="65"/>
        <v>0</v>
      </c>
      <c r="FEV82" s="25">
        <f t="shared" si="65"/>
        <v>0</v>
      </c>
      <c r="FEW82" s="25">
        <f t="shared" si="65"/>
        <v>0</v>
      </c>
      <c r="FEX82" s="25">
        <f t="shared" si="65"/>
        <v>0</v>
      </c>
      <c r="FEY82" s="25">
        <f t="shared" si="65"/>
        <v>0</v>
      </c>
      <c r="FEZ82" s="25">
        <f t="shared" si="65"/>
        <v>0</v>
      </c>
      <c r="FFA82" s="25">
        <f t="shared" si="65"/>
        <v>0</v>
      </c>
      <c r="FFB82" s="25">
        <f t="shared" si="65"/>
        <v>0</v>
      </c>
      <c r="FFC82" s="25">
        <f t="shared" si="65"/>
        <v>0</v>
      </c>
      <c r="FFD82" s="25">
        <f t="shared" si="65"/>
        <v>0</v>
      </c>
      <c r="FFE82" s="25">
        <f t="shared" si="65"/>
        <v>0</v>
      </c>
      <c r="FFF82" s="25">
        <f t="shared" si="65"/>
        <v>0</v>
      </c>
      <c r="FFG82" s="25">
        <f t="shared" si="65"/>
        <v>0</v>
      </c>
      <c r="FFH82" s="25">
        <f t="shared" si="65"/>
        <v>0</v>
      </c>
      <c r="FFI82" s="25">
        <f t="shared" si="65"/>
        <v>0</v>
      </c>
      <c r="FFJ82" s="25">
        <f t="shared" si="65"/>
        <v>0</v>
      </c>
      <c r="FFK82" s="25">
        <f t="shared" si="65"/>
        <v>0</v>
      </c>
      <c r="FFL82" s="25">
        <f t="shared" si="65"/>
        <v>0</v>
      </c>
      <c r="FFM82" s="25">
        <f t="shared" si="65"/>
        <v>0</v>
      </c>
      <c r="FFN82" s="25">
        <f t="shared" si="65"/>
        <v>0</v>
      </c>
      <c r="FFO82" s="25">
        <f t="shared" si="65"/>
        <v>0</v>
      </c>
      <c r="FFP82" s="25">
        <f t="shared" si="65"/>
        <v>0</v>
      </c>
      <c r="FFQ82" s="25">
        <f t="shared" si="65"/>
        <v>0</v>
      </c>
      <c r="FFR82" s="25">
        <f t="shared" si="65"/>
        <v>0</v>
      </c>
      <c r="FFS82" s="25">
        <f t="shared" si="65"/>
        <v>0</v>
      </c>
      <c r="FFT82" s="25">
        <f t="shared" si="65"/>
        <v>0</v>
      </c>
      <c r="FFU82" s="25">
        <f t="shared" si="65"/>
        <v>0</v>
      </c>
      <c r="FFV82" s="25">
        <f t="shared" si="65"/>
        <v>0</v>
      </c>
      <c r="FFW82" s="25">
        <f t="shared" ref="FFW82:FIH82" si="66">+FFL82+FFN82+FFP82+FFR82+FFT82</f>
        <v>0</v>
      </c>
      <c r="FFX82" s="25">
        <f t="shared" si="66"/>
        <v>0</v>
      </c>
      <c r="FFY82" s="25">
        <f t="shared" si="66"/>
        <v>0</v>
      </c>
      <c r="FFZ82" s="25">
        <f t="shared" si="66"/>
        <v>0</v>
      </c>
      <c r="FGA82" s="25">
        <f t="shared" si="66"/>
        <v>0</v>
      </c>
      <c r="FGB82" s="25">
        <f t="shared" si="66"/>
        <v>0</v>
      </c>
      <c r="FGC82" s="25">
        <f t="shared" si="66"/>
        <v>0</v>
      </c>
      <c r="FGD82" s="25">
        <f t="shared" si="66"/>
        <v>0</v>
      </c>
      <c r="FGE82" s="25">
        <f t="shared" si="66"/>
        <v>0</v>
      </c>
      <c r="FGF82" s="25">
        <f t="shared" si="66"/>
        <v>0</v>
      </c>
      <c r="FGG82" s="25">
        <f t="shared" si="66"/>
        <v>0</v>
      </c>
      <c r="FGH82" s="25">
        <f t="shared" si="66"/>
        <v>0</v>
      </c>
      <c r="FGI82" s="25">
        <f t="shared" si="66"/>
        <v>0</v>
      </c>
      <c r="FGJ82" s="25">
        <f t="shared" si="66"/>
        <v>0</v>
      </c>
      <c r="FGK82" s="25">
        <f t="shared" si="66"/>
        <v>0</v>
      </c>
      <c r="FGL82" s="25">
        <f t="shared" si="66"/>
        <v>0</v>
      </c>
      <c r="FGM82" s="25">
        <f t="shared" si="66"/>
        <v>0</v>
      </c>
      <c r="FGN82" s="25">
        <f t="shared" si="66"/>
        <v>0</v>
      </c>
      <c r="FGO82" s="25">
        <f t="shared" si="66"/>
        <v>0</v>
      </c>
      <c r="FGP82" s="25">
        <f t="shared" si="66"/>
        <v>0</v>
      </c>
      <c r="FGQ82" s="25">
        <f t="shared" si="66"/>
        <v>0</v>
      </c>
      <c r="FGR82" s="25">
        <f t="shared" si="66"/>
        <v>0</v>
      </c>
      <c r="FGS82" s="25">
        <f t="shared" si="66"/>
        <v>0</v>
      </c>
      <c r="FGT82" s="25">
        <f t="shared" si="66"/>
        <v>0</v>
      </c>
      <c r="FGU82" s="25">
        <f t="shared" si="66"/>
        <v>0</v>
      </c>
      <c r="FGV82" s="25">
        <f t="shared" si="66"/>
        <v>0</v>
      </c>
      <c r="FGW82" s="25">
        <f t="shared" si="66"/>
        <v>0</v>
      </c>
      <c r="FGX82" s="25">
        <f t="shared" si="66"/>
        <v>0</v>
      </c>
      <c r="FGY82" s="25">
        <f t="shared" si="66"/>
        <v>0</v>
      </c>
      <c r="FGZ82" s="25">
        <f t="shared" si="66"/>
        <v>0</v>
      </c>
      <c r="FHA82" s="25">
        <f t="shared" si="66"/>
        <v>0</v>
      </c>
      <c r="FHB82" s="25">
        <f t="shared" si="66"/>
        <v>0</v>
      </c>
      <c r="FHC82" s="25">
        <f t="shared" si="66"/>
        <v>0</v>
      </c>
      <c r="FHD82" s="25">
        <f t="shared" si="66"/>
        <v>0</v>
      </c>
      <c r="FHE82" s="25">
        <f t="shared" si="66"/>
        <v>0</v>
      </c>
      <c r="FHF82" s="25">
        <f t="shared" si="66"/>
        <v>0</v>
      </c>
      <c r="FHG82" s="25">
        <f t="shared" si="66"/>
        <v>0</v>
      </c>
      <c r="FHH82" s="25">
        <f t="shared" si="66"/>
        <v>0</v>
      </c>
      <c r="FHI82" s="25">
        <f t="shared" si="66"/>
        <v>0</v>
      </c>
      <c r="FHJ82" s="25">
        <f t="shared" si="66"/>
        <v>0</v>
      </c>
      <c r="FHK82" s="25">
        <f t="shared" si="66"/>
        <v>0</v>
      </c>
      <c r="FHL82" s="25">
        <f t="shared" si="66"/>
        <v>0</v>
      </c>
      <c r="FHM82" s="25">
        <f t="shared" si="66"/>
        <v>0</v>
      </c>
      <c r="FHN82" s="25">
        <f t="shared" si="66"/>
        <v>0</v>
      </c>
      <c r="FHO82" s="25">
        <f t="shared" si="66"/>
        <v>0</v>
      </c>
      <c r="FHP82" s="25">
        <f t="shared" si="66"/>
        <v>0</v>
      </c>
      <c r="FHQ82" s="25">
        <f t="shared" si="66"/>
        <v>0</v>
      </c>
      <c r="FHR82" s="25">
        <f t="shared" si="66"/>
        <v>0</v>
      </c>
      <c r="FHS82" s="25">
        <f t="shared" si="66"/>
        <v>0</v>
      </c>
      <c r="FHT82" s="25">
        <f t="shared" si="66"/>
        <v>0</v>
      </c>
      <c r="FHU82" s="25">
        <f t="shared" si="66"/>
        <v>0</v>
      </c>
      <c r="FHV82" s="25">
        <f t="shared" si="66"/>
        <v>0</v>
      </c>
      <c r="FHW82" s="25">
        <f t="shared" si="66"/>
        <v>0</v>
      </c>
      <c r="FHX82" s="25">
        <f t="shared" si="66"/>
        <v>0</v>
      </c>
      <c r="FHY82" s="25">
        <f t="shared" si="66"/>
        <v>0</v>
      </c>
      <c r="FHZ82" s="25">
        <f t="shared" si="66"/>
        <v>0</v>
      </c>
      <c r="FIA82" s="25">
        <f t="shared" si="66"/>
        <v>0</v>
      </c>
      <c r="FIB82" s="25">
        <f t="shared" si="66"/>
        <v>0</v>
      </c>
      <c r="FIC82" s="25">
        <f t="shared" si="66"/>
        <v>0</v>
      </c>
      <c r="FID82" s="25">
        <f t="shared" si="66"/>
        <v>0</v>
      </c>
      <c r="FIE82" s="25">
        <f t="shared" si="66"/>
        <v>0</v>
      </c>
      <c r="FIF82" s="25">
        <f t="shared" si="66"/>
        <v>0</v>
      </c>
      <c r="FIG82" s="25">
        <f t="shared" si="66"/>
        <v>0</v>
      </c>
      <c r="FIH82" s="25">
        <f t="shared" si="66"/>
        <v>0</v>
      </c>
      <c r="FII82" s="25">
        <f t="shared" ref="FII82:FKT82" si="67">+FHX82+FHZ82+FIB82+FID82+FIF82</f>
        <v>0</v>
      </c>
      <c r="FIJ82" s="25">
        <f t="shared" si="67"/>
        <v>0</v>
      </c>
      <c r="FIK82" s="25">
        <f t="shared" si="67"/>
        <v>0</v>
      </c>
      <c r="FIL82" s="25">
        <f t="shared" si="67"/>
        <v>0</v>
      </c>
      <c r="FIM82" s="25">
        <f t="shared" si="67"/>
        <v>0</v>
      </c>
      <c r="FIN82" s="25">
        <f t="shared" si="67"/>
        <v>0</v>
      </c>
      <c r="FIO82" s="25">
        <f t="shared" si="67"/>
        <v>0</v>
      </c>
      <c r="FIP82" s="25">
        <f t="shared" si="67"/>
        <v>0</v>
      </c>
      <c r="FIQ82" s="25">
        <f t="shared" si="67"/>
        <v>0</v>
      </c>
      <c r="FIR82" s="25">
        <f t="shared" si="67"/>
        <v>0</v>
      </c>
      <c r="FIS82" s="25">
        <f t="shared" si="67"/>
        <v>0</v>
      </c>
      <c r="FIT82" s="25">
        <f t="shared" si="67"/>
        <v>0</v>
      </c>
      <c r="FIU82" s="25">
        <f t="shared" si="67"/>
        <v>0</v>
      </c>
      <c r="FIV82" s="25">
        <f t="shared" si="67"/>
        <v>0</v>
      </c>
      <c r="FIW82" s="25">
        <f t="shared" si="67"/>
        <v>0</v>
      </c>
      <c r="FIX82" s="25">
        <f t="shared" si="67"/>
        <v>0</v>
      </c>
      <c r="FIY82" s="25">
        <f t="shared" si="67"/>
        <v>0</v>
      </c>
      <c r="FIZ82" s="25">
        <f t="shared" si="67"/>
        <v>0</v>
      </c>
      <c r="FJA82" s="25">
        <f t="shared" si="67"/>
        <v>0</v>
      </c>
      <c r="FJB82" s="25">
        <f t="shared" si="67"/>
        <v>0</v>
      </c>
      <c r="FJC82" s="25">
        <f t="shared" si="67"/>
        <v>0</v>
      </c>
      <c r="FJD82" s="25">
        <f t="shared" si="67"/>
        <v>0</v>
      </c>
      <c r="FJE82" s="25">
        <f t="shared" si="67"/>
        <v>0</v>
      </c>
      <c r="FJF82" s="25">
        <f t="shared" si="67"/>
        <v>0</v>
      </c>
      <c r="FJG82" s="25">
        <f t="shared" si="67"/>
        <v>0</v>
      </c>
      <c r="FJH82" s="25">
        <f t="shared" si="67"/>
        <v>0</v>
      </c>
      <c r="FJI82" s="25">
        <f t="shared" si="67"/>
        <v>0</v>
      </c>
      <c r="FJJ82" s="25">
        <f t="shared" si="67"/>
        <v>0</v>
      </c>
      <c r="FJK82" s="25">
        <f t="shared" si="67"/>
        <v>0</v>
      </c>
      <c r="FJL82" s="25">
        <f t="shared" si="67"/>
        <v>0</v>
      </c>
      <c r="FJM82" s="25">
        <f t="shared" si="67"/>
        <v>0</v>
      </c>
      <c r="FJN82" s="25">
        <f t="shared" si="67"/>
        <v>0</v>
      </c>
      <c r="FJO82" s="25">
        <f t="shared" si="67"/>
        <v>0</v>
      </c>
      <c r="FJP82" s="25">
        <f t="shared" si="67"/>
        <v>0</v>
      </c>
      <c r="FJQ82" s="25">
        <f t="shared" si="67"/>
        <v>0</v>
      </c>
      <c r="FJR82" s="25">
        <f t="shared" si="67"/>
        <v>0</v>
      </c>
      <c r="FJS82" s="25">
        <f t="shared" si="67"/>
        <v>0</v>
      </c>
      <c r="FJT82" s="25">
        <f t="shared" si="67"/>
        <v>0</v>
      </c>
      <c r="FJU82" s="25">
        <f t="shared" si="67"/>
        <v>0</v>
      </c>
      <c r="FJV82" s="25">
        <f t="shared" si="67"/>
        <v>0</v>
      </c>
      <c r="FJW82" s="25">
        <f t="shared" si="67"/>
        <v>0</v>
      </c>
      <c r="FJX82" s="25">
        <f t="shared" si="67"/>
        <v>0</v>
      </c>
      <c r="FJY82" s="25">
        <f t="shared" si="67"/>
        <v>0</v>
      </c>
      <c r="FJZ82" s="25">
        <f t="shared" si="67"/>
        <v>0</v>
      </c>
      <c r="FKA82" s="25">
        <f t="shared" si="67"/>
        <v>0</v>
      </c>
      <c r="FKB82" s="25">
        <f t="shared" si="67"/>
        <v>0</v>
      </c>
      <c r="FKC82" s="25">
        <f t="shared" si="67"/>
        <v>0</v>
      </c>
      <c r="FKD82" s="25">
        <f t="shared" si="67"/>
        <v>0</v>
      </c>
      <c r="FKE82" s="25">
        <f t="shared" si="67"/>
        <v>0</v>
      </c>
      <c r="FKF82" s="25">
        <f t="shared" si="67"/>
        <v>0</v>
      </c>
      <c r="FKG82" s="25">
        <f t="shared" si="67"/>
        <v>0</v>
      </c>
      <c r="FKH82" s="25">
        <f t="shared" si="67"/>
        <v>0</v>
      </c>
      <c r="FKI82" s="25">
        <f t="shared" si="67"/>
        <v>0</v>
      </c>
      <c r="FKJ82" s="25">
        <f t="shared" si="67"/>
        <v>0</v>
      </c>
      <c r="FKK82" s="25">
        <f t="shared" si="67"/>
        <v>0</v>
      </c>
      <c r="FKL82" s="25">
        <f t="shared" si="67"/>
        <v>0</v>
      </c>
      <c r="FKM82" s="25">
        <f t="shared" si="67"/>
        <v>0</v>
      </c>
      <c r="FKN82" s="25">
        <f t="shared" si="67"/>
        <v>0</v>
      </c>
      <c r="FKO82" s="25">
        <f t="shared" si="67"/>
        <v>0</v>
      </c>
      <c r="FKP82" s="25">
        <f t="shared" si="67"/>
        <v>0</v>
      </c>
      <c r="FKQ82" s="25">
        <f t="shared" si="67"/>
        <v>0</v>
      </c>
      <c r="FKR82" s="25">
        <f t="shared" si="67"/>
        <v>0</v>
      </c>
      <c r="FKS82" s="25">
        <f t="shared" si="67"/>
        <v>0</v>
      </c>
      <c r="FKT82" s="25">
        <f t="shared" si="67"/>
        <v>0</v>
      </c>
      <c r="FKU82" s="25">
        <f t="shared" ref="FKU82:FNF82" si="68">+FKJ82+FKL82+FKN82+FKP82+FKR82</f>
        <v>0</v>
      </c>
      <c r="FKV82" s="25">
        <f t="shared" si="68"/>
        <v>0</v>
      </c>
      <c r="FKW82" s="25">
        <f t="shared" si="68"/>
        <v>0</v>
      </c>
      <c r="FKX82" s="25">
        <f t="shared" si="68"/>
        <v>0</v>
      </c>
      <c r="FKY82" s="25">
        <f t="shared" si="68"/>
        <v>0</v>
      </c>
      <c r="FKZ82" s="25">
        <f t="shared" si="68"/>
        <v>0</v>
      </c>
      <c r="FLA82" s="25">
        <f t="shared" si="68"/>
        <v>0</v>
      </c>
      <c r="FLB82" s="25">
        <f t="shared" si="68"/>
        <v>0</v>
      </c>
      <c r="FLC82" s="25">
        <f t="shared" si="68"/>
        <v>0</v>
      </c>
      <c r="FLD82" s="25">
        <f t="shared" si="68"/>
        <v>0</v>
      </c>
      <c r="FLE82" s="25">
        <f t="shared" si="68"/>
        <v>0</v>
      </c>
      <c r="FLF82" s="25">
        <f t="shared" si="68"/>
        <v>0</v>
      </c>
      <c r="FLG82" s="25">
        <f t="shared" si="68"/>
        <v>0</v>
      </c>
      <c r="FLH82" s="25">
        <f t="shared" si="68"/>
        <v>0</v>
      </c>
      <c r="FLI82" s="25">
        <f t="shared" si="68"/>
        <v>0</v>
      </c>
      <c r="FLJ82" s="25">
        <f t="shared" si="68"/>
        <v>0</v>
      </c>
      <c r="FLK82" s="25">
        <f t="shared" si="68"/>
        <v>0</v>
      </c>
      <c r="FLL82" s="25">
        <f t="shared" si="68"/>
        <v>0</v>
      </c>
      <c r="FLM82" s="25">
        <f t="shared" si="68"/>
        <v>0</v>
      </c>
      <c r="FLN82" s="25">
        <f t="shared" si="68"/>
        <v>0</v>
      </c>
      <c r="FLO82" s="25">
        <f t="shared" si="68"/>
        <v>0</v>
      </c>
      <c r="FLP82" s="25">
        <f t="shared" si="68"/>
        <v>0</v>
      </c>
      <c r="FLQ82" s="25">
        <f t="shared" si="68"/>
        <v>0</v>
      </c>
      <c r="FLR82" s="25">
        <f t="shared" si="68"/>
        <v>0</v>
      </c>
      <c r="FLS82" s="25">
        <f t="shared" si="68"/>
        <v>0</v>
      </c>
      <c r="FLT82" s="25">
        <f t="shared" si="68"/>
        <v>0</v>
      </c>
      <c r="FLU82" s="25">
        <f t="shared" si="68"/>
        <v>0</v>
      </c>
      <c r="FLV82" s="25">
        <f t="shared" si="68"/>
        <v>0</v>
      </c>
      <c r="FLW82" s="25">
        <f t="shared" si="68"/>
        <v>0</v>
      </c>
      <c r="FLX82" s="25">
        <f t="shared" si="68"/>
        <v>0</v>
      </c>
      <c r="FLY82" s="25">
        <f t="shared" si="68"/>
        <v>0</v>
      </c>
      <c r="FLZ82" s="25">
        <f t="shared" si="68"/>
        <v>0</v>
      </c>
      <c r="FMA82" s="25">
        <f t="shared" si="68"/>
        <v>0</v>
      </c>
      <c r="FMB82" s="25">
        <f t="shared" si="68"/>
        <v>0</v>
      </c>
      <c r="FMC82" s="25">
        <f t="shared" si="68"/>
        <v>0</v>
      </c>
      <c r="FMD82" s="25">
        <f t="shared" si="68"/>
        <v>0</v>
      </c>
      <c r="FME82" s="25">
        <f t="shared" si="68"/>
        <v>0</v>
      </c>
      <c r="FMF82" s="25">
        <f t="shared" si="68"/>
        <v>0</v>
      </c>
      <c r="FMG82" s="25">
        <f t="shared" si="68"/>
        <v>0</v>
      </c>
      <c r="FMH82" s="25">
        <f t="shared" si="68"/>
        <v>0</v>
      </c>
      <c r="FMI82" s="25">
        <f t="shared" si="68"/>
        <v>0</v>
      </c>
      <c r="FMJ82" s="25">
        <f t="shared" si="68"/>
        <v>0</v>
      </c>
      <c r="FMK82" s="25">
        <f t="shared" si="68"/>
        <v>0</v>
      </c>
      <c r="FML82" s="25">
        <f t="shared" si="68"/>
        <v>0</v>
      </c>
      <c r="FMM82" s="25">
        <f t="shared" si="68"/>
        <v>0</v>
      </c>
      <c r="FMN82" s="25">
        <f t="shared" si="68"/>
        <v>0</v>
      </c>
      <c r="FMO82" s="25">
        <f t="shared" si="68"/>
        <v>0</v>
      </c>
      <c r="FMP82" s="25">
        <f t="shared" si="68"/>
        <v>0</v>
      </c>
      <c r="FMQ82" s="25">
        <f t="shared" si="68"/>
        <v>0</v>
      </c>
      <c r="FMR82" s="25">
        <f t="shared" si="68"/>
        <v>0</v>
      </c>
      <c r="FMS82" s="25">
        <f t="shared" si="68"/>
        <v>0</v>
      </c>
      <c r="FMT82" s="25">
        <f t="shared" si="68"/>
        <v>0</v>
      </c>
      <c r="FMU82" s="25">
        <f t="shared" si="68"/>
        <v>0</v>
      </c>
      <c r="FMV82" s="25">
        <f t="shared" si="68"/>
        <v>0</v>
      </c>
      <c r="FMW82" s="25">
        <f t="shared" si="68"/>
        <v>0</v>
      </c>
      <c r="FMX82" s="25">
        <f t="shared" si="68"/>
        <v>0</v>
      </c>
      <c r="FMY82" s="25">
        <f t="shared" si="68"/>
        <v>0</v>
      </c>
      <c r="FMZ82" s="25">
        <f t="shared" si="68"/>
        <v>0</v>
      </c>
      <c r="FNA82" s="25">
        <f t="shared" si="68"/>
        <v>0</v>
      </c>
      <c r="FNB82" s="25">
        <f t="shared" si="68"/>
        <v>0</v>
      </c>
      <c r="FNC82" s="25">
        <f t="shared" si="68"/>
        <v>0</v>
      </c>
      <c r="FND82" s="25">
        <f t="shared" si="68"/>
        <v>0</v>
      </c>
      <c r="FNE82" s="25">
        <f t="shared" si="68"/>
        <v>0</v>
      </c>
      <c r="FNF82" s="25">
        <f t="shared" si="68"/>
        <v>0</v>
      </c>
      <c r="FNG82" s="25">
        <f t="shared" ref="FNG82:FPR82" si="69">+FMV82+FMX82+FMZ82+FNB82+FND82</f>
        <v>0</v>
      </c>
      <c r="FNH82" s="25">
        <f t="shared" si="69"/>
        <v>0</v>
      </c>
      <c r="FNI82" s="25">
        <f t="shared" si="69"/>
        <v>0</v>
      </c>
      <c r="FNJ82" s="25">
        <f t="shared" si="69"/>
        <v>0</v>
      </c>
      <c r="FNK82" s="25">
        <f t="shared" si="69"/>
        <v>0</v>
      </c>
      <c r="FNL82" s="25">
        <f t="shared" si="69"/>
        <v>0</v>
      </c>
      <c r="FNM82" s="25">
        <f t="shared" si="69"/>
        <v>0</v>
      </c>
      <c r="FNN82" s="25">
        <f t="shared" si="69"/>
        <v>0</v>
      </c>
      <c r="FNO82" s="25">
        <f t="shared" si="69"/>
        <v>0</v>
      </c>
      <c r="FNP82" s="25">
        <f t="shared" si="69"/>
        <v>0</v>
      </c>
      <c r="FNQ82" s="25">
        <f t="shared" si="69"/>
        <v>0</v>
      </c>
      <c r="FNR82" s="25">
        <f t="shared" si="69"/>
        <v>0</v>
      </c>
      <c r="FNS82" s="25">
        <f t="shared" si="69"/>
        <v>0</v>
      </c>
      <c r="FNT82" s="25">
        <f t="shared" si="69"/>
        <v>0</v>
      </c>
      <c r="FNU82" s="25">
        <f t="shared" si="69"/>
        <v>0</v>
      </c>
      <c r="FNV82" s="25">
        <f t="shared" si="69"/>
        <v>0</v>
      </c>
      <c r="FNW82" s="25">
        <f t="shared" si="69"/>
        <v>0</v>
      </c>
      <c r="FNX82" s="25">
        <f t="shared" si="69"/>
        <v>0</v>
      </c>
      <c r="FNY82" s="25">
        <f t="shared" si="69"/>
        <v>0</v>
      </c>
      <c r="FNZ82" s="25">
        <f t="shared" si="69"/>
        <v>0</v>
      </c>
      <c r="FOA82" s="25">
        <f t="shared" si="69"/>
        <v>0</v>
      </c>
      <c r="FOB82" s="25">
        <f t="shared" si="69"/>
        <v>0</v>
      </c>
      <c r="FOC82" s="25">
        <f t="shared" si="69"/>
        <v>0</v>
      </c>
      <c r="FOD82" s="25">
        <f t="shared" si="69"/>
        <v>0</v>
      </c>
      <c r="FOE82" s="25">
        <f t="shared" si="69"/>
        <v>0</v>
      </c>
      <c r="FOF82" s="25">
        <f t="shared" si="69"/>
        <v>0</v>
      </c>
      <c r="FOG82" s="25">
        <f t="shared" si="69"/>
        <v>0</v>
      </c>
      <c r="FOH82" s="25">
        <f t="shared" si="69"/>
        <v>0</v>
      </c>
      <c r="FOI82" s="25">
        <f t="shared" si="69"/>
        <v>0</v>
      </c>
      <c r="FOJ82" s="25">
        <f t="shared" si="69"/>
        <v>0</v>
      </c>
      <c r="FOK82" s="25">
        <f t="shared" si="69"/>
        <v>0</v>
      </c>
      <c r="FOL82" s="25">
        <f t="shared" si="69"/>
        <v>0</v>
      </c>
      <c r="FOM82" s="25">
        <f t="shared" si="69"/>
        <v>0</v>
      </c>
      <c r="FON82" s="25">
        <f t="shared" si="69"/>
        <v>0</v>
      </c>
      <c r="FOO82" s="25">
        <f t="shared" si="69"/>
        <v>0</v>
      </c>
      <c r="FOP82" s="25">
        <f t="shared" si="69"/>
        <v>0</v>
      </c>
      <c r="FOQ82" s="25">
        <f t="shared" si="69"/>
        <v>0</v>
      </c>
      <c r="FOR82" s="25">
        <f t="shared" si="69"/>
        <v>0</v>
      </c>
      <c r="FOS82" s="25">
        <f t="shared" si="69"/>
        <v>0</v>
      </c>
      <c r="FOT82" s="25">
        <f t="shared" si="69"/>
        <v>0</v>
      </c>
      <c r="FOU82" s="25">
        <f t="shared" si="69"/>
        <v>0</v>
      </c>
      <c r="FOV82" s="25">
        <f t="shared" si="69"/>
        <v>0</v>
      </c>
      <c r="FOW82" s="25">
        <f t="shared" si="69"/>
        <v>0</v>
      </c>
      <c r="FOX82" s="25">
        <f t="shared" si="69"/>
        <v>0</v>
      </c>
      <c r="FOY82" s="25">
        <f t="shared" si="69"/>
        <v>0</v>
      </c>
      <c r="FOZ82" s="25">
        <f t="shared" si="69"/>
        <v>0</v>
      </c>
      <c r="FPA82" s="25">
        <f t="shared" si="69"/>
        <v>0</v>
      </c>
      <c r="FPB82" s="25">
        <f t="shared" si="69"/>
        <v>0</v>
      </c>
      <c r="FPC82" s="25">
        <f t="shared" si="69"/>
        <v>0</v>
      </c>
      <c r="FPD82" s="25">
        <f t="shared" si="69"/>
        <v>0</v>
      </c>
      <c r="FPE82" s="25">
        <f t="shared" si="69"/>
        <v>0</v>
      </c>
      <c r="FPF82" s="25">
        <f t="shared" si="69"/>
        <v>0</v>
      </c>
      <c r="FPG82" s="25">
        <f t="shared" si="69"/>
        <v>0</v>
      </c>
      <c r="FPH82" s="25">
        <f t="shared" si="69"/>
        <v>0</v>
      </c>
      <c r="FPI82" s="25">
        <f t="shared" si="69"/>
        <v>0</v>
      </c>
      <c r="FPJ82" s="25">
        <f t="shared" si="69"/>
        <v>0</v>
      </c>
      <c r="FPK82" s="25">
        <f t="shared" si="69"/>
        <v>0</v>
      </c>
      <c r="FPL82" s="25">
        <f t="shared" si="69"/>
        <v>0</v>
      </c>
      <c r="FPM82" s="25">
        <f t="shared" si="69"/>
        <v>0</v>
      </c>
      <c r="FPN82" s="25">
        <f t="shared" si="69"/>
        <v>0</v>
      </c>
      <c r="FPO82" s="25">
        <f t="shared" si="69"/>
        <v>0</v>
      </c>
      <c r="FPP82" s="25">
        <f t="shared" si="69"/>
        <v>0</v>
      </c>
      <c r="FPQ82" s="25">
        <f t="shared" si="69"/>
        <v>0</v>
      </c>
      <c r="FPR82" s="25">
        <f t="shared" si="69"/>
        <v>0</v>
      </c>
      <c r="FPS82" s="25">
        <f t="shared" ref="FPS82:FSD82" si="70">+FPH82+FPJ82+FPL82+FPN82+FPP82</f>
        <v>0</v>
      </c>
      <c r="FPT82" s="25">
        <f t="shared" si="70"/>
        <v>0</v>
      </c>
      <c r="FPU82" s="25">
        <f t="shared" si="70"/>
        <v>0</v>
      </c>
      <c r="FPV82" s="25">
        <f t="shared" si="70"/>
        <v>0</v>
      </c>
      <c r="FPW82" s="25">
        <f t="shared" si="70"/>
        <v>0</v>
      </c>
      <c r="FPX82" s="25">
        <f t="shared" si="70"/>
        <v>0</v>
      </c>
      <c r="FPY82" s="25">
        <f t="shared" si="70"/>
        <v>0</v>
      </c>
      <c r="FPZ82" s="25">
        <f t="shared" si="70"/>
        <v>0</v>
      </c>
      <c r="FQA82" s="25">
        <f t="shared" si="70"/>
        <v>0</v>
      </c>
      <c r="FQB82" s="25">
        <f t="shared" si="70"/>
        <v>0</v>
      </c>
      <c r="FQC82" s="25">
        <f t="shared" si="70"/>
        <v>0</v>
      </c>
      <c r="FQD82" s="25">
        <f t="shared" si="70"/>
        <v>0</v>
      </c>
      <c r="FQE82" s="25">
        <f t="shared" si="70"/>
        <v>0</v>
      </c>
      <c r="FQF82" s="25">
        <f t="shared" si="70"/>
        <v>0</v>
      </c>
      <c r="FQG82" s="25">
        <f t="shared" si="70"/>
        <v>0</v>
      </c>
      <c r="FQH82" s="25">
        <f t="shared" si="70"/>
        <v>0</v>
      </c>
      <c r="FQI82" s="25">
        <f t="shared" si="70"/>
        <v>0</v>
      </c>
      <c r="FQJ82" s="25">
        <f t="shared" si="70"/>
        <v>0</v>
      </c>
      <c r="FQK82" s="25">
        <f t="shared" si="70"/>
        <v>0</v>
      </c>
      <c r="FQL82" s="25">
        <f t="shared" si="70"/>
        <v>0</v>
      </c>
      <c r="FQM82" s="25">
        <f t="shared" si="70"/>
        <v>0</v>
      </c>
      <c r="FQN82" s="25">
        <f t="shared" si="70"/>
        <v>0</v>
      </c>
      <c r="FQO82" s="25">
        <f t="shared" si="70"/>
        <v>0</v>
      </c>
      <c r="FQP82" s="25">
        <f t="shared" si="70"/>
        <v>0</v>
      </c>
      <c r="FQQ82" s="25">
        <f t="shared" si="70"/>
        <v>0</v>
      </c>
      <c r="FQR82" s="25">
        <f t="shared" si="70"/>
        <v>0</v>
      </c>
      <c r="FQS82" s="25">
        <f t="shared" si="70"/>
        <v>0</v>
      </c>
      <c r="FQT82" s="25">
        <f t="shared" si="70"/>
        <v>0</v>
      </c>
      <c r="FQU82" s="25">
        <f t="shared" si="70"/>
        <v>0</v>
      </c>
      <c r="FQV82" s="25">
        <f t="shared" si="70"/>
        <v>0</v>
      </c>
      <c r="FQW82" s="25">
        <f t="shared" si="70"/>
        <v>0</v>
      </c>
      <c r="FQX82" s="25">
        <f t="shared" si="70"/>
        <v>0</v>
      </c>
      <c r="FQY82" s="25">
        <f t="shared" si="70"/>
        <v>0</v>
      </c>
      <c r="FQZ82" s="25">
        <f t="shared" si="70"/>
        <v>0</v>
      </c>
      <c r="FRA82" s="25">
        <f t="shared" si="70"/>
        <v>0</v>
      </c>
      <c r="FRB82" s="25">
        <f t="shared" si="70"/>
        <v>0</v>
      </c>
      <c r="FRC82" s="25">
        <f t="shared" si="70"/>
        <v>0</v>
      </c>
      <c r="FRD82" s="25">
        <f t="shared" si="70"/>
        <v>0</v>
      </c>
      <c r="FRE82" s="25">
        <f t="shared" si="70"/>
        <v>0</v>
      </c>
      <c r="FRF82" s="25">
        <f t="shared" si="70"/>
        <v>0</v>
      </c>
      <c r="FRG82" s="25">
        <f t="shared" si="70"/>
        <v>0</v>
      </c>
      <c r="FRH82" s="25">
        <f t="shared" si="70"/>
        <v>0</v>
      </c>
      <c r="FRI82" s="25">
        <f t="shared" si="70"/>
        <v>0</v>
      </c>
      <c r="FRJ82" s="25">
        <f t="shared" si="70"/>
        <v>0</v>
      </c>
      <c r="FRK82" s="25">
        <f t="shared" si="70"/>
        <v>0</v>
      </c>
      <c r="FRL82" s="25">
        <f t="shared" si="70"/>
        <v>0</v>
      </c>
      <c r="FRM82" s="25">
        <f t="shared" si="70"/>
        <v>0</v>
      </c>
      <c r="FRN82" s="25">
        <f t="shared" si="70"/>
        <v>0</v>
      </c>
      <c r="FRO82" s="25">
        <f t="shared" si="70"/>
        <v>0</v>
      </c>
      <c r="FRP82" s="25">
        <f t="shared" si="70"/>
        <v>0</v>
      </c>
      <c r="FRQ82" s="25">
        <f t="shared" si="70"/>
        <v>0</v>
      </c>
      <c r="FRR82" s="25">
        <f t="shared" si="70"/>
        <v>0</v>
      </c>
      <c r="FRS82" s="25">
        <f t="shared" si="70"/>
        <v>0</v>
      </c>
      <c r="FRT82" s="25">
        <f t="shared" si="70"/>
        <v>0</v>
      </c>
      <c r="FRU82" s="25">
        <f t="shared" si="70"/>
        <v>0</v>
      </c>
      <c r="FRV82" s="25">
        <f t="shared" si="70"/>
        <v>0</v>
      </c>
      <c r="FRW82" s="25">
        <f t="shared" si="70"/>
        <v>0</v>
      </c>
      <c r="FRX82" s="25">
        <f t="shared" si="70"/>
        <v>0</v>
      </c>
      <c r="FRY82" s="25">
        <f t="shared" si="70"/>
        <v>0</v>
      </c>
      <c r="FRZ82" s="25">
        <f t="shared" si="70"/>
        <v>0</v>
      </c>
      <c r="FSA82" s="25">
        <f t="shared" si="70"/>
        <v>0</v>
      </c>
      <c r="FSB82" s="25">
        <f t="shared" si="70"/>
        <v>0</v>
      </c>
      <c r="FSC82" s="25">
        <f t="shared" si="70"/>
        <v>0</v>
      </c>
      <c r="FSD82" s="25">
        <f t="shared" si="70"/>
        <v>0</v>
      </c>
      <c r="FSE82" s="25">
        <f t="shared" ref="FSE82:FUP82" si="71">+FRT82+FRV82+FRX82+FRZ82+FSB82</f>
        <v>0</v>
      </c>
      <c r="FSF82" s="25">
        <f t="shared" si="71"/>
        <v>0</v>
      </c>
      <c r="FSG82" s="25">
        <f t="shared" si="71"/>
        <v>0</v>
      </c>
      <c r="FSH82" s="25">
        <f t="shared" si="71"/>
        <v>0</v>
      </c>
      <c r="FSI82" s="25">
        <f t="shared" si="71"/>
        <v>0</v>
      </c>
      <c r="FSJ82" s="25">
        <f t="shared" si="71"/>
        <v>0</v>
      </c>
      <c r="FSK82" s="25">
        <f t="shared" si="71"/>
        <v>0</v>
      </c>
      <c r="FSL82" s="25">
        <f t="shared" si="71"/>
        <v>0</v>
      </c>
      <c r="FSM82" s="25">
        <f t="shared" si="71"/>
        <v>0</v>
      </c>
      <c r="FSN82" s="25">
        <f t="shared" si="71"/>
        <v>0</v>
      </c>
      <c r="FSO82" s="25">
        <f t="shared" si="71"/>
        <v>0</v>
      </c>
      <c r="FSP82" s="25">
        <f t="shared" si="71"/>
        <v>0</v>
      </c>
      <c r="FSQ82" s="25">
        <f t="shared" si="71"/>
        <v>0</v>
      </c>
      <c r="FSR82" s="25">
        <f t="shared" si="71"/>
        <v>0</v>
      </c>
      <c r="FSS82" s="25">
        <f t="shared" si="71"/>
        <v>0</v>
      </c>
      <c r="FST82" s="25">
        <f t="shared" si="71"/>
        <v>0</v>
      </c>
      <c r="FSU82" s="25">
        <f t="shared" si="71"/>
        <v>0</v>
      </c>
      <c r="FSV82" s="25">
        <f t="shared" si="71"/>
        <v>0</v>
      </c>
      <c r="FSW82" s="25">
        <f t="shared" si="71"/>
        <v>0</v>
      </c>
      <c r="FSX82" s="25">
        <f t="shared" si="71"/>
        <v>0</v>
      </c>
      <c r="FSY82" s="25">
        <f t="shared" si="71"/>
        <v>0</v>
      </c>
      <c r="FSZ82" s="25">
        <f t="shared" si="71"/>
        <v>0</v>
      </c>
      <c r="FTA82" s="25">
        <f t="shared" si="71"/>
        <v>0</v>
      </c>
      <c r="FTB82" s="25">
        <f t="shared" si="71"/>
        <v>0</v>
      </c>
      <c r="FTC82" s="25">
        <f t="shared" si="71"/>
        <v>0</v>
      </c>
      <c r="FTD82" s="25">
        <f t="shared" si="71"/>
        <v>0</v>
      </c>
      <c r="FTE82" s="25">
        <f t="shared" si="71"/>
        <v>0</v>
      </c>
      <c r="FTF82" s="25">
        <f t="shared" si="71"/>
        <v>0</v>
      </c>
      <c r="FTG82" s="25">
        <f t="shared" si="71"/>
        <v>0</v>
      </c>
      <c r="FTH82" s="25">
        <f t="shared" si="71"/>
        <v>0</v>
      </c>
      <c r="FTI82" s="25">
        <f t="shared" si="71"/>
        <v>0</v>
      </c>
      <c r="FTJ82" s="25">
        <f t="shared" si="71"/>
        <v>0</v>
      </c>
      <c r="FTK82" s="25">
        <f t="shared" si="71"/>
        <v>0</v>
      </c>
      <c r="FTL82" s="25">
        <f t="shared" si="71"/>
        <v>0</v>
      </c>
      <c r="FTM82" s="25">
        <f t="shared" si="71"/>
        <v>0</v>
      </c>
      <c r="FTN82" s="25">
        <f t="shared" si="71"/>
        <v>0</v>
      </c>
      <c r="FTO82" s="25">
        <f t="shared" si="71"/>
        <v>0</v>
      </c>
      <c r="FTP82" s="25">
        <f t="shared" si="71"/>
        <v>0</v>
      </c>
      <c r="FTQ82" s="25">
        <f t="shared" si="71"/>
        <v>0</v>
      </c>
      <c r="FTR82" s="25">
        <f t="shared" si="71"/>
        <v>0</v>
      </c>
      <c r="FTS82" s="25">
        <f t="shared" si="71"/>
        <v>0</v>
      </c>
      <c r="FTT82" s="25">
        <f t="shared" si="71"/>
        <v>0</v>
      </c>
      <c r="FTU82" s="25">
        <f t="shared" si="71"/>
        <v>0</v>
      </c>
      <c r="FTV82" s="25">
        <f t="shared" si="71"/>
        <v>0</v>
      </c>
      <c r="FTW82" s="25">
        <f t="shared" si="71"/>
        <v>0</v>
      </c>
      <c r="FTX82" s="25">
        <f t="shared" si="71"/>
        <v>0</v>
      </c>
      <c r="FTY82" s="25">
        <f t="shared" si="71"/>
        <v>0</v>
      </c>
      <c r="FTZ82" s="25">
        <f t="shared" si="71"/>
        <v>0</v>
      </c>
      <c r="FUA82" s="25">
        <f t="shared" si="71"/>
        <v>0</v>
      </c>
      <c r="FUB82" s="25">
        <f t="shared" si="71"/>
        <v>0</v>
      </c>
      <c r="FUC82" s="25">
        <f t="shared" si="71"/>
        <v>0</v>
      </c>
      <c r="FUD82" s="25">
        <f t="shared" si="71"/>
        <v>0</v>
      </c>
      <c r="FUE82" s="25">
        <f t="shared" si="71"/>
        <v>0</v>
      </c>
      <c r="FUF82" s="25">
        <f t="shared" si="71"/>
        <v>0</v>
      </c>
      <c r="FUG82" s="25">
        <f t="shared" si="71"/>
        <v>0</v>
      </c>
      <c r="FUH82" s="25">
        <f t="shared" si="71"/>
        <v>0</v>
      </c>
      <c r="FUI82" s="25">
        <f t="shared" si="71"/>
        <v>0</v>
      </c>
      <c r="FUJ82" s="25">
        <f t="shared" si="71"/>
        <v>0</v>
      </c>
      <c r="FUK82" s="25">
        <f t="shared" si="71"/>
        <v>0</v>
      </c>
      <c r="FUL82" s="25">
        <f t="shared" si="71"/>
        <v>0</v>
      </c>
      <c r="FUM82" s="25">
        <f t="shared" si="71"/>
        <v>0</v>
      </c>
      <c r="FUN82" s="25">
        <f t="shared" si="71"/>
        <v>0</v>
      </c>
      <c r="FUO82" s="25">
        <f t="shared" si="71"/>
        <v>0</v>
      </c>
      <c r="FUP82" s="25">
        <f t="shared" si="71"/>
        <v>0</v>
      </c>
      <c r="FUQ82" s="25">
        <f t="shared" ref="FUQ82:FXB82" si="72">+FUF82+FUH82+FUJ82+FUL82+FUN82</f>
        <v>0</v>
      </c>
      <c r="FUR82" s="25">
        <f t="shared" si="72"/>
        <v>0</v>
      </c>
      <c r="FUS82" s="25">
        <f t="shared" si="72"/>
        <v>0</v>
      </c>
      <c r="FUT82" s="25">
        <f t="shared" si="72"/>
        <v>0</v>
      </c>
      <c r="FUU82" s="25">
        <f t="shared" si="72"/>
        <v>0</v>
      </c>
      <c r="FUV82" s="25">
        <f t="shared" si="72"/>
        <v>0</v>
      </c>
      <c r="FUW82" s="25">
        <f t="shared" si="72"/>
        <v>0</v>
      </c>
      <c r="FUX82" s="25">
        <f t="shared" si="72"/>
        <v>0</v>
      </c>
      <c r="FUY82" s="25">
        <f t="shared" si="72"/>
        <v>0</v>
      </c>
      <c r="FUZ82" s="25">
        <f t="shared" si="72"/>
        <v>0</v>
      </c>
      <c r="FVA82" s="25">
        <f t="shared" si="72"/>
        <v>0</v>
      </c>
      <c r="FVB82" s="25">
        <f t="shared" si="72"/>
        <v>0</v>
      </c>
      <c r="FVC82" s="25">
        <f t="shared" si="72"/>
        <v>0</v>
      </c>
      <c r="FVD82" s="25">
        <f t="shared" si="72"/>
        <v>0</v>
      </c>
      <c r="FVE82" s="25">
        <f t="shared" si="72"/>
        <v>0</v>
      </c>
      <c r="FVF82" s="25">
        <f t="shared" si="72"/>
        <v>0</v>
      </c>
      <c r="FVG82" s="25">
        <f t="shared" si="72"/>
        <v>0</v>
      </c>
      <c r="FVH82" s="25">
        <f t="shared" si="72"/>
        <v>0</v>
      </c>
      <c r="FVI82" s="25">
        <f t="shared" si="72"/>
        <v>0</v>
      </c>
      <c r="FVJ82" s="25">
        <f t="shared" si="72"/>
        <v>0</v>
      </c>
      <c r="FVK82" s="25">
        <f t="shared" si="72"/>
        <v>0</v>
      </c>
      <c r="FVL82" s="25">
        <f t="shared" si="72"/>
        <v>0</v>
      </c>
      <c r="FVM82" s="25">
        <f t="shared" si="72"/>
        <v>0</v>
      </c>
      <c r="FVN82" s="25">
        <f t="shared" si="72"/>
        <v>0</v>
      </c>
      <c r="FVO82" s="25">
        <f t="shared" si="72"/>
        <v>0</v>
      </c>
      <c r="FVP82" s="25">
        <f t="shared" si="72"/>
        <v>0</v>
      </c>
      <c r="FVQ82" s="25">
        <f t="shared" si="72"/>
        <v>0</v>
      </c>
      <c r="FVR82" s="25">
        <f t="shared" si="72"/>
        <v>0</v>
      </c>
      <c r="FVS82" s="25">
        <f t="shared" si="72"/>
        <v>0</v>
      </c>
      <c r="FVT82" s="25">
        <f t="shared" si="72"/>
        <v>0</v>
      </c>
      <c r="FVU82" s="25">
        <f t="shared" si="72"/>
        <v>0</v>
      </c>
      <c r="FVV82" s="25">
        <f t="shared" si="72"/>
        <v>0</v>
      </c>
      <c r="FVW82" s="25">
        <f t="shared" si="72"/>
        <v>0</v>
      </c>
      <c r="FVX82" s="25">
        <f t="shared" si="72"/>
        <v>0</v>
      </c>
      <c r="FVY82" s="25">
        <f t="shared" si="72"/>
        <v>0</v>
      </c>
      <c r="FVZ82" s="25">
        <f t="shared" si="72"/>
        <v>0</v>
      </c>
      <c r="FWA82" s="25">
        <f t="shared" si="72"/>
        <v>0</v>
      </c>
      <c r="FWB82" s="25">
        <f t="shared" si="72"/>
        <v>0</v>
      </c>
      <c r="FWC82" s="25">
        <f t="shared" si="72"/>
        <v>0</v>
      </c>
      <c r="FWD82" s="25">
        <f t="shared" si="72"/>
        <v>0</v>
      </c>
      <c r="FWE82" s="25">
        <f t="shared" si="72"/>
        <v>0</v>
      </c>
      <c r="FWF82" s="25">
        <f t="shared" si="72"/>
        <v>0</v>
      </c>
      <c r="FWG82" s="25">
        <f t="shared" si="72"/>
        <v>0</v>
      </c>
      <c r="FWH82" s="25">
        <f t="shared" si="72"/>
        <v>0</v>
      </c>
      <c r="FWI82" s="25">
        <f t="shared" si="72"/>
        <v>0</v>
      </c>
      <c r="FWJ82" s="25">
        <f t="shared" si="72"/>
        <v>0</v>
      </c>
      <c r="FWK82" s="25">
        <f t="shared" si="72"/>
        <v>0</v>
      </c>
      <c r="FWL82" s="25">
        <f t="shared" si="72"/>
        <v>0</v>
      </c>
      <c r="FWM82" s="25">
        <f t="shared" si="72"/>
        <v>0</v>
      </c>
      <c r="FWN82" s="25">
        <f t="shared" si="72"/>
        <v>0</v>
      </c>
      <c r="FWO82" s="25">
        <f t="shared" si="72"/>
        <v>0</v>
      </c>
      <c r="FWP82" s="25">
        <f t="shared" si="72"/>
        <v>0</v>
      </c>
      <c r="FWQ82" s="25">
        <f t="shared" si="72"/>
        <v>0</v>
      </c>
      <c r="FWR82" s="25">
        <f t="shared" si="72"/>
        <v>0</v>
      </c>
      <c r="FWS82" s="25">
        <f t="shared" si="72"/>
        <v>0</v>
      </c>
      <c r="FWT82" s="25">
        <f t="shared" si="72"/>
        <v>0</v>
      </c>
      <c r="FWU82" s="25">
        <f t="shared" si="72"/>
        <v>0</v>
      </c>
      <c r="FWV82" s="25">
        <f t="shared" si="72"/>
        <v>0</v>
      </c>
      <c r="FWW82" s="25">
        <f t="shared" si="72"/>
        <v>0</v>
      </c>
      <c r="FWX82" s="25">
        <f t="shared" si="72"/>
        <v>0</v>
      </c>
      <c r="FWY82" s="25">
        <f t="shared" si="72"/>
        <v>0</v>
      </c>
      <c r="FWZ82" s="25">
        <f t="shared" si="72"/>
        <v>0</v>
      </c>
      <c r="FXA82" s="25">
        <f t="shared" si="72"/>
        <v>0</v>
      </c>
      <c r="FXB82" s="25">
        <f t="shared" si="72"/>
        <v>0</v>
      </c>
      <c r="FXC82" s="25">
        <f t="shared" ref="FXC82:FZN82" si="73">+FWR82+FWT82+FWV82+FWX82+FWZ82</f>
        <v>0</v>
      </c>
      <c r="FXD82" s="25">
        <f t="shared" si="73"/>
        <v>0</v>
      </c>
      <c r="FXE82" s="25">
        <f t="shared" si="73"/>
        <v>0</v>
      </c>
      <c r="FXF82" s="25">
        <f t="shared" si="73"/>
        <v>0</v>
      </c>
      <c r="FXG82" s="25">
        <f t="shared" si="73"/>
        <v>0</v>
      </c>
      <c r="FXH82" s="25">
        <f t="shared" si="73"/>
        <v>0</v>
      </c>
      <c r="FXI82" s="25">
        <f t="shared" si="73"/>
        <v>0</v>
      </c>
      <c r="FXJ82" s="25">
        <f t="shared" si="73"/>
        <v>0</v>
      </c>
      <c r="FXK82" s="25">
        <f t="shared" si="73"/>
        <v>0</v>
      </c>
      <c r="FXL82" s="25">
        <f t="shared" si="73"/>
        <v>0</v>
      </c>
      <c r="FXM82" s="25">
        <f t="shared" si="73"/>
        <v>0</v>
      </c>
      <c r="FXN82" s="25">
        <f t="shared" si="73"/>
        <v>0</v>
      </c>
      <c r="FXO82" s="25">
        <f t="shared" si="73"/>
        <v>0</v>
      </c>
      <c r="FXP82" s="25">
        <f t="shared" si="73"/>
        <v>0</v>
      </c>
      <c r="FXQ82" s="25">
        <f t="shared" si="73"/>
        <v>0</v>
      </c>
      <c r="FXR82" s="25">
        <f t="shared" si="73"/>
        <v>0</v>
      </c>
      <c r="FXS82" s="25">
        <f t="shared" si="73"/>
        <v>0</v>
      </c>
      <c r="FXT82" s="25">
        <f t="shared" si="73"/>
        <v>0</v>
      </c>
      <c r="FXU82" s="25">
        <f t="shared" si="73"/>
        <v>0</v>
      </c>
      <c r="FXV82" s="25">
        <f t="shared" si="73"/>
        <v>0</v>
      </c>
      <c r="FXW82" s="25">
        <f t="shared" si="73"/>
        <v>0</v>
      </c>
      <c r="FXX82" s="25">
        <f t="shared" si="73"/>
        <v>0</v>
      </c>
      <c r="FXY82" s="25">
        <f t="shared" si="73"/>
        <v>0</v>
      </c>
      <c r="FXZ82" s="25">
        <f t="shared" si="73"/>
        <v>0</v>
      </c>
      <c r="FYA82" s="25">
        <f t="shared" si="73"/>
        <v>0</v>
      </c>
      <c r="FYB82" s="25">
        <f t="shared" si="73"/>
        <v>0</v>
      </c>
      <c r="FYC82" s="25">
        <f t="shared" si="73"/>
        <v>0</v>
      </c>
      <c r="FYD82" s="25">
        <f t="shared" si="73"/>
        <v>0</v>
      </c>
      <c r="FYE82" s="25">
        <f t="shared" si="73"/>
        <v>0</v>
      </c>
      <c r="FYF82" s="25">
        <f t="shared" si="73"/>
        <v>0</v>
      </c>
      <c r="FYG82" s="25">
        <f t="shared" si="73"/>
        <v>0</v>
      </c>
      <c r="FYH82" s="25">
        <f t="shared" si="73"/>
        <v>0</v>
      </c>
      <c r="FYI82" s="25">
        <f t="shared" si="73"/>
        <v>0</v>
      </c>
      <c r="FYJ82" s="25">
        <f t="shared" si="73"/>
        <v>0</v>
      </c>
      <c r="FYK82" s="25">
        <f t="shared" si="73"/>
        <v>0</v>
      </c>
      <c r="FYL82" s="25">
        <f t="shared" si="73"/>
        <v>0</v>
      </c>
      <c r="FYM82" s="25">
        <f t="shared" si="73"/>
        <v>0</v>
      </c>
      <c r="FYN82" s="25">
        <f t="shared" si="73"/>
        <v>0</v>
      </c>
      <c r="FYO82" s="25">
        <f t="shared" si="73"/>
        <v>0</v>
      </c>
      <c r="FYP82" s="25">
        <f t="shared" si="73"/>
        <v>0</v>
      </c>
      <c r="FYQ82" s="25">
        <f t="shared" si="73"/>
        <v>0</v>
      </c>
      <c r="FYR82" s="25">
        <f t="shared" si="73"/>
        <v>0</v>
      </c>
      <c r="FYS82" s="25">
        <f t="shared" si="73"/>
        <v>0</v>
      </c>
      <c r="FYT82" s="25">
        <f t="shared" si="73"/>
        <v>0</v>
      </c>
      <c r="FYU82" s="25">
        <f t="shared" si="73"/>
        <v>0</v>
      </c>
      <c r="FYV82" s="25">
        <f t="shared" si="73"/>
        <v>0</v>
      </c>
      <c r="FYW82" s="25">
        <f t="shared" si="73"/>
        <v>0</v>
      </c>
      <c r="FYX82" s="25">
        <f t="shared" si="73"/>
        <v>0</v>
      </c>
      <c r="FYY82" s="25">
        <f t="shared" si="73"/>
        <v>0</v>
      </c>
      <c r="FYZ82" s="25">
        <f t="shared" si="73"/>
        <v>0</v>
      </c>
      <c r="FZA82" s="25">
        <f t="shared" si="73"/>
        <v>0</v>
      </c>
      <c r="FZB82" s="25">
        <f t="shared" si="73"/>
        <v>0</v>
      </c>
      <c r="FZC82" s="25">
        <f t="shared" si="73"/>
        <v>0</v>
      </c>
      <c r="FZD82" s="25">
        <f t="shared" si="73"/>
        <v>0</v>
      </c>
      <c r="FZE82" s="25">
        <f t="shared" si="73"/>
        <v>0</v>
      </c>
      <c r="FZF82" s="25">
        <f t="shared" si="73"/>
        <v>0</v>
      </c>
      <c r="FZG82" s="25">
        <f t="shared" si="73"/>
        <v>0</v>
      </c>
      <c r="FZH82" s="25">
        <f t="shared" si="73"/>
        <v>0</v>
      </c>
      <c r="FZI82" s="25">
        <f t="shared" si="73"/>
        <v>0</v>
      </c>
      <c r="FZJ82" s="25">
        <f t="shared" si="73"/>
        <v>0</v>
      </c>
      <c r="FZK82" s="25">
        <f t="shared" si="73"/>
        <v>0</v>
      </c>
      <c r="FZL82" s="25">
        <f t="shared" si="73"/>
        <v>0</v>
      </c>
      <c r="FZM82" s="25">
        <f t="shared" si="73"/>
        <v>0</v>
      </c>
      <c r="FZN82" s="25">
        <f t="shared" si="73"/>
        <v>0</v>
      </c>
      <c r="FZO82" s="25">
        <f t="shared" ref="FZO82:GBZ82" si="74">+FZD82+FZF82+FZH82+FZJ82+FZL82</f>
        <v>0</v>
      </c>
      <c r="FZP82" s="25">
        <f t="shared" si="74"/>
        <v>0</v>
      </c>
      <c r="FZQ82" s="25">
        <f t="shared" si="74"/>
        <v>0</v>
      </c>
      <c r="FZR82" s="25">
        <f t="shared" si="74"/>
        <v>0</v>
      </c>
      <c r="FZS82" s="25">
        <f t="shared" si="74"/>
        <v>0</v>
      </c>
      <c r="FZT82" s="25">
        <f t="shared" si="74"/>
        <v>0</v>
      </c>
      <c r="FZU82" s="25">
        <f t="shared" si="74"/>
        <v>0</v>
      </c>
      <c r="FZV82" s="25">
        <f t="shared" si="74"/>
        <v>0</v>
      </c>
      <c r="FZW82" s="25">
        <f t="shared" si="74"/>
        <v>0</v>
      </c>
      <c r="FZX82" s="25">
        <f t="shared" si="74"/>
        <v>0</v>
      </c>
      <c r="FZY82" s="25">
        <f t="shared" si="74"/>
        <v>0</v>
      </c>
      <c r="FZZ82" s="25">
        <f t="shared" si="74"/>
        <v>0</v>
      </c>
      <c r="GAA82" s="25">
        <f t="shared" si="74"/>
        <v>0</v>
      </c>
      <c r="GAB82" s="25">
        <f t="shared" si="74"/>
        <v>0</v>
      </c>
      <c r="GAC82" s="25">
        <f t="shared" si="74"/>
        <v>0</v>
      </c>
      <c r="GAD82" s="25">
        <f t="shared" si="74"/>
        <v>0</v>
      </c>
      <c r="GAE82" s="25">
        <f t="shared" si="74"/>
        <v>0</v>
      </c>
      <c r="GAF82" s="25">
        <f t="shared" si="74"/>
        <v>0</v>
      </c>
      <c r="GAG82" s="25">
        <f t="shared" si="74"/>
        <v>0</v>
      </c>
      <c r="GAH82" s="25">
        <f t="shared" si="74"/>
        <v>0</v>
      </c>
      <c r="GAI82" s="25">
        <f t="shared" si="74"/>
        <v>0</v>
      </c>
      <c r="GAJ82" s="25">
        <f t="shared" si="74"/>
        <v>0</v>
      </c>
      <c r="GAK82" s="25">
        <f t="shared" si="74"/>
        <v>0</v>
      </c>
      <c r="GAL82" s="25">
        <f t="shared" si="74"/>
        <v>0</v>
      </c>
      <c r="GAM82" s="25">
        <f t="shared" si="74"/>
        <v>0</v>
      </c>
      <c r="GAN82" s="25">
        <f t="shared" si="74"/>
        <v>0</v>
      </c>
      <c r="GAO82" s="25">
        <f t="shared" si="74"/>
        <v>0</v>
      </c>
      <c r="GAP82" s="25">
        <f t="shared" si="74"/>
        <v>0</v>
      </c>
      <c r="GAQ82" s="25">
        <f t="shared" si="74"/>
        <v>0</v>
      </c>
      <c r="GAR82" s="25">
        <f t="shared" si="74"/>
        <v>0</v>
      </c>
      <c r="GAS82" s="25">
        <f t="shared" si="74"/>
        <v>0</v>
      </c>
      <c r="GAT82" s="25">
        <f t="shared" si="74"/>
        <v>0</v>
      </c>
      <c r="GAU82" s="25">
        <f t="shared" si="74"/>
        <v>0</v>
      </c>
      <c r="GAV82" s="25">
        <f t="shared" si="74"/>
        <v>0</v>
      </c>
      <c r="GAW82" s="25">
        <f t="shared" si="74"/>
        <v>0</v>
      </c>
      <c r="GAX82" s="25">
        <f t="shared" si="74"/>
        <v>0</v>
      </c>
      <c r="GAY82" s="25">
        <f t="shared" si="74"/>
        <v>0</v>
      </c>
      <c r="GAZ82" s="25">
        <f t="shared" si="74"/>
        <v>0</v>
      </c>
      <c r="GBA82" s="25">
        <f t="shared" si="74"/>
        <v>0</v>
      </c>
      <c r="GBB82" s="25">
        <f t="shared" si="74"/>
        <v>0</v>
      </c>
      <c r="GBC82" s="25">
        <f t="shared" si="74"/>
        <v>0</v>
      </c>
      <c r="GBD82" s="25">
        <f t="shared" si="74"/>
        <v>0</v>
      </c>
      <c r="GBE82" s="25">
        <f t="shared" si="74"/>
        <v>0</v>
      </c>
      <c r="GBF82" s="25">
        <f t="shared" si="74"/>
        <v>0</v>
      </c>
      <c r="GBG82" s="25">
        <f t="shared" si="74"/>
        <v>0</v>
      </c>
      <c r="GBH82" s="25">
        <f t="shared" si="74"/>
        <v>0</v>
      </c>
      <c r="GBI82" s="25">
        <f t="shared" si="74"/>
        <v>0</v>
      </c>
      <c r="GBJ82" s="25">
        <f t="shared" si="74"/>
        <v>0</v>
      </c>
      <c r="GBK82" s="25">
        <f t="shared" si="74"/>
        <v>0</v>
      </c>
      <c r="GBL82" s="25">
        <f t="shared" si="74"/>
        <v>0</v>
      </c>
      <c r="GBM82" s="25">
        <f t="shared" si="74"/>
        <v>0</v>
      </c>
      <c r="GBN82" s="25">
        <f t="shared" si="74"/>
        <v>0</v>
      </c>
      <c r="GBO82" s="25">
        <f t="shared" si="74"/>
        <v>0</v>
      </c>
      <c r="GBP82" s="25">
        <f t="shared" si="74"/>
        <v>0</v>
      </c>
      <c r="GBQ82" s="25">
        <f t="shared" si="74"/>
        <v>0</v>
      </c>
      <c r="GBR82" s="25">
        <f t="shared" si="74"/>
        <v>0</v>
      </c>
      <c r="GBS82" s="25">
        <f t="shared" si="74"/>
        <v>0</v>
      </c>
      <c r="GBT82" s="25">
        <f t="shared" si="74"/>
        <v>0</v>
      </c>
      <c r="GBU82" s="25">
        <f t="shared" si="74"/>
        <v>0</v>
      </c>
      <c r="GBV82" s="25">
        <f t="shared" si="74"/>
        <v>0</v>
      </c>
      <c r="GBW82" s="25">
        <f t="shared" si="74"/>
        <v>0</v>
      </c>
      <c r="GBX82" s="25">
        <f t="shared" si="74"/>
        <v>0</v>
      </c>
      <c r="GBY82" s="25">
        <f t="shared" si="74"/>
        <v>0</v>
      </c>
      <c r="GBZ82" s="25">
        <f t="shared" si="74"/>
        <v>0</v>
      </c>
      <c r="GCA82" s="25">
        <f t="shared" ref="GCA82:GEL82" si="75">+GBP82+GBR82+GBT82+GBV82+GBX82</f>
        <v>0</v>
      </c>
      <c r="GCB82" s="25">
        <f t="shared" si="75"/>
        <v>0</v>
      </c>
      <c r="GCC82" s="25">
        <f t="shared" si="75"/>
        <v>0</v>
      </c>
      <c r="GCD82" s="25">
        <f t="shared" si="75"/>
        <v>0</v>
      </c>
      <c r="GCE82" s="25">
        <f t="shared" si="75"/>
        <v>0</v>
      </c>
      <c r="GCF82" s="25">
        <f t="shared" si="75"/>
        <v>0</v>
      </c>
      <c r="GCG82" s="25">
        <f t="shared" si="75"/>
        <v>0</v>
      </c>
      <c r="GCH82" s="25">
        <f t="shared" si="75"/>
        <v>0</v>
      </c>
      <c r="GCI82" s="25">
        <f t="shared" si="75"/>
        <v>0</v>
      </c>
      <c r="GCJ82" s="25">
        <f t="shared" si="75"/>
        <v>0</v>
      </c>
      <c r="GCK82" s="25">
        <f t="shared" si="75"/>
        <v>0</v>
      </c>
      <c r="GCL82" s="25">
        <f t="shared" si="75"/>
        <v>0</v>
      </c>
      <c r="GCM82" s="25">
        <f t="shared" si="75"/>
        <v>0</v>
      </c>
      <c r="GCN82" s="25">
        <f t="shared" si="75"/>
        <v>0</v>
      </c>
      <c r="GCO82" s="25">
        <f t="shared" si="75"/>
        <v>0</v>
      </c>
      <c r="GCP82" s="25">
        <f t="shared" si="75"/>
        <v>0</v>
      </c>
      <c r="GCQ82" s="25">
        <f t="shared" si="75"/>
        <v>0</v>
      </c>
      <c r="GCR82" s="25">
        <f t="shared" si="75"/>
        <v>0</v>
      </c>
      <c r="GCS82" s="25">
        <f t="shared" si="75"/>
        <v>0</v>
      </c>
      <c r="GCT82" s="25">
        <f t="shared" si="75"/>
        <v>0</v>
      </c>
      <c r="GCU82" s="25">
        <f t="shared" si="75"/>
        <v>0</v>
      </c>
      <c r="GCV82" s="25">
        <f t="shared" si="75"/>
        <v>0</v>
      </c>
      <c r="GCW82" s="25">
        <f t="shared" si="75"/>
        <v>0</v>
      </c>
      <c r="GCX82" s="25">
        <f t="shared" si="75"/>
        <v>0</v>
      </c>
      <c r="GCY82" s="25">
        <f t="shared" si="75"/>
        <v>0</v>
      </c>
      <c r="GCZ82" s="25">
        <f t="shared" si="75"/>
        <v>0</v>
      </c>
      <c r="GDA82" s="25">
        <f t="shared" si="75"/>
        <v>0</v>
      </c>
      <c r="GDB82" s="25">
        <f t="shared" si="75"/>
        <v>0</v>
      </c>
      <c r="GDC82" s="25">
        <f t="shared" si="75"/>
        <v>0</v>
      </c>
      <c r="GDD82" s="25">
        <f t="shared" si="75"/>
        <v>0</v>
      </c>
      <c r="GDE82" s="25">
        <f t="shared" si="75"/>
        <v>0</v>
      </c>
      <c r="GDF82" s="25">
        <f t="shared" si="75"/>
        <v>0</v>
      </c>
      <c r="GDG82" s="25">
        <f t="shared" si="75"/>
        <v>0</v>
      </c>
      <c r="GDH82" s="25">
        <f t="shared" si="75"/>
        <v>0</v>
      </c>
      <c r="GDI82" s="25">
        <f t="shared" si="75"/>
        <v>0</v>
      </c>
      <c r="GDJ82" s="25">
        <f t="shared" si="75"/>
        <v>0</v>
      </c>
      <c r="GDK82" s="25">
        <f t="shared" si="75"/>
        <v>0</v>
      </c>
      <c r="GDL82" s="25">
        <f t="shared" si="75"/>
        <v>0</v>
      </c>
      <c r="GDM82" s="25">
        <f t="shared" si="75"/>
        <v>0</v>
      </c>
      <c r="GDN82" s="25">
        <f t="shared" si="75"/>
        <v>0</v>
      </c>
      <c r="GDO82" s="25">
        <f t="shared" si="75"/>
        <v>0</v>
      </c>
      <c r="GDP82" s="25">
        <f t="shared" si="75"/>
        <v>0</v>
      </c>
      <c r="GDQ82" s="25">
        <f t="shared" si="75"/>
        <v>0</v>
      </c>
      <c r="GDR82" s="25">
        <f t="shared" si="75"/>
        <v>0</v>
      </c>
      <c r="GDS82" s="25">
        <f t="shared" si="75"/>
        <v>0</v>
      </c>
      <c r="GDT82" s="25">
        <f t="shared" si="75"/>
        <v>0</v>
      </c>
      <c r="GDU82" s="25">
        <f t="shared" si="75"/>
        <v>0</v>
      </c>
      <c r="GDV82" s="25">
        <f t="shared" si="75"/>
        <v>0</v>
      </c>
      <c r="GDW82" s="25">
        <f t="shared" si="75"/>
        <v>0</v>
      </c>
      <c r="GDX82" s="25">
        <f t="shared" si="75"/>
        <v>0</v>
      </c>
      <c r="GDY82" s="25">
        <f t="shared" si="75"/>
        <v>0</v>
      </c>
      <c r="GDZ82" s="25">
        <f t="shared" si="75"/>
        <v>0</v>
      </c>
      <c r="GEA82" s="25">
        <f t="shared" si="75"/>
        <v>0</v>
      </c>
      <c r="GEB82" s="25">
        <f t="shared" si="75"/>
        <v>0</v>
      </c>
      <c r="GEC82" s="25">
        <f t="shared" si="75"/>
        <v>0</v>
      </c>
      <c r="GED82" s="25">
        <f t="shared" si="75"/>
        <v>0</v>
      </c>
      <c r="GEE82" s="25">
        <f t="shared" si="75"/>
        <v>0</v>
      </c>
      <c r="GEF82" s="25">
        <f t="shared" si="75"/>
        <v>0</v>
      </c>
      <c r="GEG82" s="25">
        <f t="shared" si="75"/>
        <v>0</v>
      </c>
      <c r="GEH82" s="25">
        <f t="shared" si="75"/>
        <v>0</v>
      </c>
      <c r="GEI82" s="25">
        <f t="shared" si="75"/>
        <v>0</v>
      </c>
      <c r="GEJ82" s="25">
        <f t="shared" si="75"/>
        <v>0</v>
      </c>
      <c r="GEK82" s="25">
        <f t="shared" si="75"/>
        <v>0</v>
      </c>
      <c r="GEL82" s="25">
        <f t="shared" si="75"/>
        <v>0</v>
      </c>
      <c r="GEM82" s="25">
        <f t="shared" ref="GEM82:GGX82" si="76">+GEB82+GED82+GEF82+GEH82+GEJ82</f>
        <v>0</v>
      </c>
      <c r="GEN82" s="25">
        <f t="shared" si="76"/>
        <v>0</v>
      </c>
      <c r="GEO82" s="25">
        <f t="shared" si="76"/>
        <v>0</v>
      </c>
      <c r="GEP82" s="25">
        <f t="shared" si="76"/>
        <v>0</v>
      </c>
      <c r="GEQ82" s="25">
        <f t="shared" si="76"/>
        <v>0</v>
      </c>
      <c r="GER82" s="25">
        <f t="shared" si="76"/>
        <v>0</v>
      </c>
      <c r="GES82" s="25">
        <f t="shared" si="76"/>
        <v>0</v>
      </c>
      <c r="GET82" s="25">
        <f t="shared" si="76"/>
        <v>0</v>
      </c>
      <c r="GEU82" s="25">
        <f t="shared" si="76"/>
        <v>0</v>
      </c>
      <c r="GEV82" s="25">
        <f t="shared" si="76"/>
        <v>0</v>
      </c>
      <c r="GEW82" s="25">
        <f t="shared" si="76"/>
        <v>0</v>
      </c>
      <c r="GEX82" s="25">
        <f t="shared" si="76"/>
        <v>0</v>
      </c>
      <c r="GEY82" s="25">
        <f t="shared" si="76"/>
        <v>0</v>
      </c>
      <c r="GEZ82" s="25">
        <f t="shared" si="76"/>
        <v>0</v>
      </c>
      <c r="GFA82" s="25">
        <f t="shared" si="76"/>
        <v>0</v>
      </c>
      <c r="GFB82" s="25">
        <f t="shared" si="76"/>
        <v>0</v>
      </c>
      <c r="GFC82" s="25">
        <f t="shared" si="76"/>
        <v>0</v>
      </c>
      <c r="GFD82" s="25">
        <f t="shared" si="76"/>
        <v>0</v>
      </c>
      <c r="GFE82" s="25">
        <f t="shared" si="76"/>
        <v>0</v>
      </c>
      <c r="GFF82" s="25">
        <f t="shared" si="76"/>
        <v>0</v>
      </c>
      <c r="GFG82" s="25">
        <f t="shared" si="76"/>
        <v>0</v>
      </c>
      <c r="GFH82" s="25">
        <f t="shared" si="76"/>
        <v>0</v>
      </c>
      <c r="GFI82" s="25">
        <f t="shared" si="76"/>
        <v>0</v>
      </c>
      <c r="GFJ82" s="25">
        <f t="shared" si="76"/>
        <v>0</v>
      </c>
      <c r="GFK82" s="25">
        <f t="shared" si="76"/>
        <v>0</v>
      </c>
      <c r="GFL82" s="25">
        <f t="shared" si="76"/>
        <v>0</v>
      </c>
      <c r="GFM82" s="25">
        <f t="shared" si="76"/>
        <v>0</v>
      </c>
      <c r="GFN82" s="25">
        <f t="shared" si="76"/>
        <v>0</v>
      </c>
      <c r="GFO82" s="25">
        <f t="shared" si="76"/>
        <v>0</v>
      </c>
      <c r="GFP82" s="25">
        <f t="shared" si="76"/>
        <v>0</v>
      </c>
      <c r="GFQ82" s="25">
        <f t="shared" si="76"/>
        <v>0</v>
      </c>
      <c r="GFR82" s="25">
        <f t="shared" si="76"/>
        <v>0</v>
      </c>
      <c r="GFS82" s="25">
        <f t="shared" si="76"/>
        <v>0</v>
      </c>
      <c r="GFT82" s="25">
        <f t="shared" si="76"/>
        <v>0</v>
      </c>
      <c r="GFU82" s="25">
        <f t="shared" si="76"/>
        <v>0</v>
      </c>
      <c r="GFV82" s="25">
        <f t="shared" si="76"/>
        <v>0</v>
      </c>
      <c r="GFW82" s="25">
        <f t="shared" si="76"/>
        <v>0</v>
      </c>
      <c r="GFX82" s="25">
        <f t="shared" si="76"/>
        <v>0</v>
      </c>
      <c r="GFY82" s="25">
        <f t="shared" si="76"/>
        <v>0</v>
      </c>
      <c r="GFZ82" s="25">
        <f t="shared" si="76"/>
        <v>0</v>
      </c>
      <c r="GGA82" s="25">
        <f t="shared" si="76"/>
        <v>0</v>
      </c>
      <c r="GGB82" s="25">
        <f t="shared" si="76"/>
        <v>0</v>
      </c>
      <c r="GGC82" s="25">
        <f t="shared" si="76"/>
        <v>0</v>
      </c>
      <c r="GGD82" s="25">
        <f t="shared" si="76"/>
        <v>0</v>
      </c>
      <c r="GGE82" s="25">
        <f t="shared" si="76"/>
        <v>0</v>
      </c>
      <c r="GGF82" s="25">
        <f t="shared" si="76"/>
        <v>0</v>
      </c>
      <c r="GGG82" s="25">
        <f t="shared" si="76"/>
        <v>0</v>
      </c>
      <c r="GGH82" s="25">
        <f t="shared" si="76"/>
        <v>0</v>
      </c>
      <c r="GGI82" s="25">
        <f t="shared" si="76"/>
        <v>0</v>
      </c>
      <c r="GGJ82" s="25">
        <f t="shared" si="76"/>
        <v>0</v>
      </c>
      <c r="GGK82" s="25">
        <f t="shared" si="76"/>
        <v>0</v>
      </c>
      <c r="GGL82" s="25">
        <f t="shared" si="76"/>
        <v>0</v>
      </c>
      <c r="GGM82" s="25">
        <f t="shared" si="76"/>
        <v>0</v>
      </c>
      <c r="GGN82" s="25">
        <f t="shared" si="76"/>
        <v>0</v>
      </c>
      <c r="GGO82" s="25">
        <f t="shared" si="76"/>
        <v>0</v>
      </c>
      <c r="GGP82" s="25">
        <f t="shared" si="76"/>
        <v>0</v>
      </c>
      <c r="GGQ82" s="25">
        <f t="shared" si="76"/>
        <v>0</v>
      </c>
      <c r="GGR82" s="25">
        <f t="shared" si="76"/>
        <v>0</v>
      </c>
      <c r="GGS82" s="25">
        <f t="shared" si="76"/>
        <v>0</v>
      </c>
      <c r="GGT82" s="25">
        <f t="shared" si="76"/>
        <v>0</v>
      </c>
      <c r="GGU82" s="25">
        <f t="shared" si="76"/>
        <v>0</v>
      </c>
      <c r="GGV82" s="25">
        <f t="shared" si="76"/>
        <v>0</v>
      </c>
      <c r="GGW82" s="25">
        <f t="shared" si="76"/>
        <v>0</v>
      </c>
      <c r="GGX82" s="25">
        <f t="shared" si="76"/>
        <v>0</v>
      </c>
      <c r="GGY82" s="25">
        <f t="shared" ref="GGY82:GJJ82" si="77">+GGN82+GGP82+GGR82+GGT82+GGV82</f>
        <v>0</v>
      </c>
      <c r="GGZ82" s="25">
        <f t="shared" si="77"/>
        <v>0</v>
      </c>
      <c r="GHA82" s="25">
        <f t="shared" si="77"/>
        <v>0</v>
      </c>
      <c r="GHB82" s="25">
        <f t="shared" si="77"/>
        <v>0</v>
      </c>
      <c r="GHC82" s="25">
        <f t="shared" si="77"/>
        <v>0</v>
      </c>
      <c r="GHD82" s="25">
        <f t="shared" si="77"/>
        <v>0</v>
      </c>
      <c r="GHE82" s="25">
        <f t="shared" si="77"/>
        <v>0</v>
      </c>
      <c r="GHF82" s="25">
        <f t="shared" si="77"/>
        <v>0</v>
      </c>
      <c r="GHG82" s="25">
        <f t="shared" si="77"/>
        <v>0</v>
      </c>
      <c r="GHH82" s="25">
        <f t="shared" si="77"/>
        <v>0</v>
      </c>
      <c r="GHI82" s="25">
        <f t="shared" si="77"/>
        <v>0</v>
      </c>
      <c r="GHJ82" s="25">
        <f t="shared" si="77"/>
        <v>0</v>
      </c>
      <c r="GHK82" s="25">
        <f t="shared" si="77"/>
        <v>0</v>
      </c>
      <c r="GHL82" s="25">
        <f t="shared" si="77"/>
        <v>0</v>
      </c>
      <c r="GHM82" s="25">
        <f t="shared" si="77"/>
        <v>0</v>
      </c>
      <c r="GHN82" s="25">
        <f t="shared" si="77"/>
        <v>0</v>
      </c>
      <c r="GHO82" s="25">
        <f t="shared" si="77"/>
        <v>0</v>
      </c>
      <c r="GHP82" s="25">
        <f t="shared" si="77"/>
        <v>0</v>
      </c>
      <c r="GHQ82" s="25">
        <f t="shared" si="77"/>
        <v>0</v>
      </c>
      <c r="GHR82" s="25">
        <f t="shared" si="77"/>
        <v>0</v>
      </c>
      <c r="GHS82" s="25">
        <f t="shared" si="77"/>
        <v>0</v>
      </c>
      <c r="GHT82" s="25">
        <f t="shared" si="77"/>
        <v>0</v>
      </c>
      <c r="GHU82" s="25">
        <f t="shared" si="77"/>
        <v>0</v>
      </c>
      <c r="GHV82" s="25">
        <f t="shared" si="77"/>
        <v>0</v>
      </c>
      <c r="GHW82" s="25">
        <f t="shared" si="77"/>
        <v>0</v>
      </c>
      <c r="GHX82" s="25">
        <f t="shared" si="77"/>
        <v>0</v>
      </c>
      <c r="GHY82" s="25">
        <f t="shared" si="77"/>
        <v>0</v>
      </c>
      <c r="GHZ82" s="25">
        <f t="shared" si="77"/>
        <v>0</v>
      </c>
      <c r="GIA82" s="25">
        <f t="shared" si="77"/>
        <v>0</v>
      </c>
      <c r="GIB82" s="25">
        <f t="shared" si="77"/>
        <v>0</v>
      </c>
      <c r="GIC82" s="25">
        <f t="shared" si="77"/>
        <v>0</v>
      </c>
      <c r="GID82" s="25">
        <f t="shared" si="77"/>
        <v>0</v>
      </c>
      <c r="GIE82" s="25">
        <f t="shared" si="77"/>
        <v>0</v>
      </c>
      <c r="GIF82" s="25">
        <f t="shared" si="77"/>
        <v>0</v>
      </c>
      <c r="GIG82" s="25">
        <f t="shared" si="77"/>
        <v>0</v>
      </c>
      <c r="GIH82" s="25">
        <f t="shared" si="77"/>
        <v>0</v>
      </c>
      <c r="GII82" s="25">
        <f t="shared" si="77"/>
        <v>0</v>
      </c>
      <c r="GIJ82" s="25">
        <f t="shared" si="77"/>
        <v>0</v>
      </c>
      <c r="GIK82" s="25">
        <f t="shared" si="77"/>
        <v>0</v>
      </c>
      <c r="GIL82" s="25">
        <f t="shared" si="77"/>
        <v>0</v>
      </c>
      <c r="GIM82" s="25">
        <f t="shared" si="77"/>
        <v>0</v>
      </c>
      <c r="GIN82" s="25">
        <f t="shared" si="77"/>
        <v>0</v>
      </c>
      <c r="GIO82" s="25">
        <f t="shared" si="77"/>
        <v>0</v>
      </c>
      <c r="GIP82" s="25">
        <f t="shared" si="77"/>
        <v>0</v>
      </c>
      <c r="GIQ82" s="25">
        <f t="shared" si="77"/>
        <v>0</v>
      </c>
      <c r="GIR82" s="25">
        <f t="shared" si="77"/>
        <v>0</v>
      </c>
      <c r="GIS82" s="25">
        <f t="shared" si="77"/>
        <v>0</v>
      </c>
      <c r="GIT82" s="25">
        <f t="shared" si="77"/>
        <v>0</v>
      </c>
      <c r="GIU82" s="25">
        <f t="shared" si="77"/>
        <v>0</v>
      </c>
      <c r="GIV82" s="25">
        <f t="shared" si="77"/>
        <v>0</v>
      </c>
      <c r="GIW82" s="25">
        <f t="shared" si="77"/>
        <v>0</v>
      </c>
      <c r="GIX82" s="25">
        <f t="shared" si="77"/>
        <v>0</v>
      </c>
      <c r="GIY82" s="25">
        <f t="shared" si="77"/>
        <v>0</v>
      </c>
      <c r="GIZ82" s="25">
        <f t="shared" si="77"/>
        <v>0</v>
      </c>
      <c r="GJA82" s="25">
        <f t="shared" si="77"/>
        <v>0</v>
      </c>
      <c r="GJB82" s="25">
        <f t="shared" si="77"/>
        <v>0</v>
      </c>
      <c r="GJC82" s="25">
        <f t="shared" si="77"/>
        <v>0</v>
      </c>
      <c r="GJD82" s="25">
        <f t="shared" si="77"/>
        <v>0</v>
      </c>
      <c r="GJE82" s="25">
        <f t="shared" si="77"/>
        <v>0</v>
      </c>
      <c r="GJF82" s="25">
        <f t="shared" si="77"/>
        <v>0</v>
      </c>
      <c r="GJG82" s="25">
        <f t="shared" si="77"/>
        <v>0</v>
      </c>
      <c r="GJH82" s="25">
        <f t="shared" si="77"/>
        <v>0</v>
      </c>
      <c r="GJI82" s="25">
        <f t="shared" si="77"/>
        <v>0</v>
      </c>
      <c r="GJJ82" s="25">
        <f t="shared" si="77"/>
        <v>0</v>
      </c>
      <c r="GJK82" s="25">
        <f t="shared" ref="GJK82:GLV82" si="78">+GIZ82+GJB82+GJD82+GJF82+GJH82</f>
        <v>0</v>
      </c>
      <c r="GJL82" s="25">
        <f t="shared" si="78"/>
        <v>0</v>
      </c>
      <c r="GJM82" s="25">
        <f t="shared" si="78"/>
        <v>0</v>
      </c>
      <c r="GJN82" s="25">
        <f t="shared" si="78"/>
        <v>0</v>
      </c>
      <c r="GJO82" s="25">
        <f t="shared" si="78"/>
        <v>0</v>
      </c>
      <c r="GJP82" s="25">
        <f t="shared" si="78"/>
        <v>0</v>
      </c>
      <c r="GJQ82" s="25">
        <f t="shared" si="78"/>
        <v>0</v>
      </c>
      <c r="GJR82" s="25">
        <f t="shared" si="78"/>
        <v>0</v>
      </c>
      <c r="GJS82" s="25">
        <f t="shared" si="78"/>
        <v>0</v>
      </c>
      <c r="GJT82" s="25">
        <f t="shared" si="78"/>
        <v>0</v>
      </c>
      <c r="GJU82" s="25">
        <f t="shared" si="78"/>
        <v>0</v>
      </c>
      <c r="GJV82" s="25">
        <f t="shared" si="78"/>
        <v>0</v>
      </c>
      <c r="GJW82" s="25">
        <f t="shared" si="78"/>
        <v>0</v>
      </c>
      <c r="GJX82" s="25">
        <f t="shared" si="78"/>
        <v>0</v>
      </c>
      <c r="GJY82" s="25">
        <f t="shared" si="78"/>
        <v>0</v>
      </c>
      <c r="GJZ82" s="25">
        <f t="shared" si="78"/>
        <v>0</v>
      </c>
      <c r="GKA82" s="25">
        <f t="shared" si="78"/>
        <v>0</v>
      </c>
      <c r="GKB82" s="25">
        <f t="shared" si="78"/>
        <v>0</v>
      </c>
      <c r="GKC82" s="25">
        <f t="shared" si="78"/>
        <v>0</v>
      </c>
      <c r="GKD82" s="25">
        <f t="shared" si="78"/>
        <v>0</v>
      </c>
      <c r="GKE82" s="25">
        <f t="shared" si="78"/>
        <v>0</v>
      </c>
      <c r="GKF82" s="25">
        <f t="shared" si="78"/>
        <v>0</v>
      </c>
      <c r="GKG82" s="25">
        <f t="shared" si="78"/>
        <v>0</v>
      </c>
      <c r="GKH82" s="25">
        <f t="shared" si="78"/>
        <v>0</v>
      </c>
      <c r="GKI82" s="25">
        <f t="shared" si="78"/>
        <v>0</v>
      </c>
      <c r="GKJ82" s="25">
        <f t="shared" si="78"/>
        <v>0</v>
      </c>
      <c r="GKK82" s="25">
        <f t="shared" si="78"/>
        <v>0</v>
      </c>
      <c r="GKL82" s="25">
        <f t="shared" si="78"/>
        <v>0</v>
      </c>
      <c r="GKM82" s="25">
        <f t="shared" si="78"/>
        <v>0</v>
      </c>
      <c r="GKN82" s="25">
        <f t="shared" si="78"/>
        <v>0</v>
      </c>
      <c r="GKO82" s="25">
        <f t="shared" si="78"/>
        <v>0</v>
      </c>
      <c r="GKP82" s="25">
        <f t="shared" si="78"/>
        <v>0</v>
      </c>
      <c r="GKQ82" s="25">
        <f t="shared" si="78"/>
        <v>0</v>
      </c>
      <c r="GKR82" s="25">
        <f t="shared" si="78"/>
        <v>0</v>
      </c>
      <c r="GKS82" s="25">
        <f t="shared" si="78"/>
        <v>0</v>
      </c>
      <c r="GKT82" s="25">
        <f t="shared" si="78"/>
        <v>0</v>
      </c>
      <c r="GKU82" s="25">
        <f t="shared" si="78"/>
        <v>0</v>
      </c>
      <c r="GKV82" s="25">
        <f t="shared" si="78"/>
        <v>0</v>
      </c>
      <c r="GKW82" s="25">
        <f t="shared" si="78"/>
        <v>0</v>
      </c>
      <c r="GKX82" s="25">
        <f t="shared" si="78"/>
        <v>0</v>
      </c>
      <c r="GKY82" s="25">
        <f t="shared" si="78"/>
        <v>0</v>
      </c>
      <c r="GKZ82" s="25">
        <f t="shared" si="78"/>
        <v>0</v>
      </c>
      <c r="GLA82" s="25">
        <f t="shared" si="78"/>
        <v>0</v>
      </c>
      <c r="GLB82" s="25">
        <f t="shared" si="78"/>
        <v>0</v>
      </c>
      <c r="GLC82" s="25">
        <f t="shared" si="78"/>
        <v>0</v>
      </c>
      <c r="GLD82" s="25">
        <f t="shared" si="78"/>
        <v>0</v>
      </c>
      <c r="GLE82" s="25">
        <f t="shared" si="78"/>
        <v>0</v>
      </c>
      <c r="GLF82" s="25">
        <f t="shared" si="78"/>
        <v>0</v>
      </c>
      <c r="GLG82" s="25">
        <f t="shared" si="78"/>
        <v>0</v>
      </c>
      <c r="GLH82" s="25">
        <f t="shared" si="78"/>
        <v>0</v>
      </c>
      <c r="GLI82" s="25">
        <f t="shared" si="78"/>
        <v>0</v>
      </c>
      <c r="GLJ82" s="25">
        <f t="shared" si="78"/>
        <v>0</v>
      </c>
      <c r="GLK82" s="25">
        <f t="shared" si="78"/>
        <v>0</v>
      </c>
      <c r="GLL82" s="25">
        <f t="shared" si="78"/>
        <v>0</v>
      </c>
      <c r="GLM82" s="25">
        <f t="shared" si="78"/>
        <v>0</v>
      </c>
      <c r="GLN82" s="25">
        <f t="shared" si="78"/>
        <v>0</v>
      </c>
      <c r="GLO82" s="25">
        <f t="shared" si="78"/>
        <v>0</v>
      </c>
      <c r="GLP82" s="25">
        <f t="shared" si="78"/>
        <v>0</v>
      </c>
      <c r="GLQ82" s="25">
        <f t="shared" si="78"/>
        <v>0</v>
      </c>
      <c r="GLR82" s="25">
        <f t="shared" si="78"/>
        <v>0</v>
      </c>
      <c r="GLS82" s="25">
        <f t="shared" si="78"/>
        <v>0</v>
      </c>
      <c r="GLT82" s="25">
        <f t="shared" si="78"/>
        <v>0</v>
      </c>
      <c r="GLU82" s="25">
        <f t="shared" si="78"/>
        <v>0</v>
      </c>
      <c r="GLV82" s="25">
        <f t="shared" si="78"/>
        <v>0</v>
      </c>
      <c r="GLW82" s="25">
        <f t="shared" ref="GLW82:GOH82" si="79">+GLL82+GLN82+GLP82+GLR82+GLT82</f>
        <v>0</v>
      </c>
      <c r="GLX82" s="25">
        <f t="shared" si="79"/>
        <v>0</v>
      </c>
      <c r="GLY82" s="25">
        <f t="shared" si="79"/>
        <v>0</v>
      </c>
      <c r="GLZ82" s="25">
        <f t="shared" si="79"/>
        <v>0</v>
      </c>
      <c r="GMA82" s="25">
        <f t="shared" si="79"/>
        <v>0</v>
      </c>
      <c r="GMB82" s="25">
        <f t="shared" si="79"/>
        <v>0</v>
      </c>
      <c r="GMC82" s="25">
        <f t="shared" si="79"/>
        <v>0</v>
      </c>
      <c r="GMD82" s="25">
        <f t="shared" si="79"/>
        <v>0</v>
      </c>
      <c r="GME82" s="25">
        <f t="shared" si="79"/>
        <v>0</v>
      </c>
      <c r="GMF82" s="25">
        <f t="shared" si="79"/>
        <v>0</v>
      </c>
      <c r="GMG82" s="25">
        <f t="shared" si="79"/>
        <v>0</v>
      </c>
      <c r="GMH82" s="25">
        <f t="shared" si="79"/>
        <v>0</v>
      </c>
      <c r="GMI82" s="25">
        <f t="shared" si="79"/>
        <v>0</v>
      </c>
      <c r="GMJ82" s="25">
        <f t="shared" si="79"/>
        <v>0</v>
      </c>
      <c r="GMK82" s="25">
        <f t="shared" si="79"/>
        <v>0</v>
      </c>
      <c r="GML82" s="25">
        <f t="shared" si="79"/>
        <v>0</v>
      </c>
      <c r="GMM82" s="25">
        <f t="shared" si="79"/>
        <v>0</v>
      </c>
      <c r="GMN82" s="25">
        <f t="shared" si="79"/>
        <v>0</v>
      </c>
      <c r="GMO82" s="25">
        <f t="shared" si="79"/>
        <v>0</v>
      </c>
      <c r="GMP82" s="25">
        <f t="shared" si="79"/>
        <v>0</v>
      </c>
      <c r="GMQ82" s="25">
        <f t="shared" si="79"/>
        <v>0</v>
      </c>
      <c r="GMR82" s="25">
        <f t="shared" si="79"/>
        <v>0</v>
      </c>
      <c r="GMS82" s="25">
        <f t="shared" si="79"/>
        <v>0</v>
      </c>
      <c r="GMT82" s="25">
        <f t="shared" si="79"/>
        <v>0</v>
      </c>
      <c r="GMU82" s="25">
        <f t="shared" si="79"/>
        <v>0</v>
      </c>
      <c r="GMV82" s="25">
        <f t="shared" si="79"/>
        <v>0</v>
      </c>
      <c r="GMW82" s="25">
        <f t="shared" si="79"/>
        <v>0</v>
      </c>
      <c r="GMX82" s="25">
        <f t="shared" si="79"/>
        <v>0</v>
      </c>
      <c r="GMY82" s="25">
        <f t="shared" si="79"/>
        <v>0</v>
      </c>
      <c r="GMZ82" s="25">
        <f t="shared" si="79"/>
        <v>0</v>
      </c>
      <c r="GNA82" s="25">
        <f t="shared" si="79"/>
        <v>0</v>
      </c>
      <c r="GNB82" s="25">
        <f t="shared" si="79"/>
        <v>0</v>
      </c>
      <c r="GNC82" s="25">
        <f t="shared" si="79"/>
        <v>0</v>
      </c>
      <c r="GND82" s="25">
        <f t="shared" si="79"/>
        <v>0</v>
      </c>
      <c r="GNE82" s="25">
        <f t="shared" si="79"/>
        <v>0</v>
      </c>
      <c r="GNF82" s="25">
        <f t="shared" si="79"/>
        <v>0</v>
      </c>
      <c r="GNG82" s="25">
        <f t="shared" si="79"/>
        <v>0</v>
      </c>
      <c r="GNH82" s="25">
        <f t="shared" si="79"/>
        <v>0</v>
      </c>
      <c r="GNI82" s="25">
        <f t="shared" si="79"/>
        <v>0</v>
      </c>
      <c r="GNJ82" s="25">
        <f t="shared" si="79"/>
        <v>0</v>
      </c>
      <c r="GNK82" s="25">
        <f t="shared" si="79"/>
        <v>0</v>
      </c>
      <c r="GNL82" s="25">
        <f t="shared" si="79"/>
        <v>0</v>
      </c>
      <c r="GNM82" s="25">
        <f t="shared" si="79"/>
        <v>0</v>
      </c>
      <c r="GNN82" s="25">
        <f t="shared" si="79"/>
        <v>0</v>
      </c>
      <c r="GNO82" s="25">
        <f t="shared" si="79"/>
        <v>0</v>
      </c>
      <c r="GNP82" s="25">
        <f t="shared" si="79"/>
        <v>0</v>
      </c>
      <c r="GNQ82" s="25">
        <f t="shared" si="79"/>
        <v>0</v>
      </c>
      <c r="GNR82" s="25">
        <f t="shared" si="79"/>
        <v>0</v>
      </c>
      <c r="GNS82" s="25">
        <f t="shared" si="79"/>
        <v>0</v>
      </c>
      <c r="GNT82" s="25">
        <f t="shared" si="79"/>
        <v>0</v>
      </c>
      <c r="GNU82" s="25">
        <f t="shared" si="79"/>
        <v>0</v>
      </c>
      <c r="GNV82" s="25">
        <f t="shared" si="79"/>
        <v>0</v>
      </c>
      <c r="GNW82" s="25">
        <f t="shared" si="79"/>
        <v>0</v>
      </c>
      <c r="GNX82" s="25">
        <f t="shared" si="79"/>
        <v>0</v>
      </c>
      <c r="GNY82" s="25">
        <f t="shared" si="79"/>
        <v>0</v>
      </c>
      <c r="GNZ82" s="25">
        <f t="shared" si="79"/>
        <v>0</v>
      </c>
      <c r="GOA82" s="25">
        <f t="shared" si="79"/>
        <v>0</v>
      </c>
      <c r="GOB82" s="25">
        <f t="shared" si="79"/>
        <v>0</v>
      </c>
      <c r="GOC82" s="25">
        <f t="shared" si="79"/>
        <v>0</v>
      </c>
      <c r="GOD82" s="25">
        <f t="shared" si="79"/>
        <v>0</v>
      </c>
      <c r="GOE82" s="25">
        <f t="shared" si="79"/>
        <v>0</v>
      </c>
      <c r="GOF82" s="25">
        <f t="shared" si="79"/>
        <v>0</v>
      </c>
      <c r="GOG82" s="25">
        <f t="shared" si="79"/>
        <v>0</v>
      </c>
      <c r="GOH82" s="25">
        <f t="shared" si="79"/>
        <v>0</v>
      </c>
      <c r="GOI82" s="25">
        <f t="shared" ref="GOI82:GQT82" si="80">+GNX82+GNZ82+GOB82+GOD82+GOF82</f>
        <v>0</v>
      </c>
      <c r="GOJ82" s="25">
        <f t="shared" si="80"/>
        <v>0</v>
      </c>
      <c r="GOK82" s="25">
        <f t="shared" si="80"/>
        <v>0</v>
      </c>
      <c r="GOL82" s="25">
        <f t="shared" si="80"/>
        <v>0</v>
      </c>
      <c r="GOM82" s="25">
        <f t="shared" si="80"/>
        <v>0</v>
      </c>
      <c r="GON82" s="25">
        <f t="shared" si="80"/>
        <v>0</v>
      </c>
      <c r="GOO82" s="25">
        <f t="shared" si="80"/>
        <v>0</v>
      </c>
      <c r="GOP82" s="25">
        <f t="shared" si="80"/>
        <v>0</v>
      </c>
      <c r="GOQ82" s="25">
        <f t="shared" si="80"/>
        <v>0</v>
      </c>
      <c r="GOR82" s="25">
        <f t="shared" si="80"/>
        <v>0</v>
      </c>
      <c r="GOS82" s="25">
        <f t="shared" si="80"/>
        <v>0</v>
      </c>
      <c r="GOT82" s="25">
        <f t="shared" si="80"/>
        <v>0</v>
      </c>
      <c r="GOU82" s="25">
        <f t="shared" si="80"/>
        <v>0</v>
      </c>
      <c r="GOV82" s="25">
        <f t="shared" si="80"/>
        <v>0</v>
      </c>
      <c r="GOW82" s="25">
        <f t="shared" si="80"/>
        <v>0</v>
      </c>
      <c r="GOX82" s="25">
        <f t="shared" si="80"/>
        <v>0</v>
      </c>
      <c r="GOY82" s="25">
        <f t="shared" si="80"/>
        <v>0</v>
      </c>
      <c r="GOZ82" s="25">
        <f t="shared" si="80"/>
        <v>0</v>
      </c>
      <c r="GPA82" s="25">
        <f t="shared" si="80"/>
        <v>0</v>
      </c>
      <c r="GPB82" s="25">
        <f t="shared" si="80"/>
        <v>0</v>
      </c>
      <c r="GPC82" s="25">
        <f t="shared" si="80"/>
        <v>0</v>
      </c>
      <c r="GPD82" s="25">
        <f t="shared" si="80"/>
        <v>0</v>
      </c>
      <c r="GPE82" s="25">
        <f t="shared" si="80"/>
        <v>0</v>
      </c>
      <c r="GPF82" s="25">
        <f t="shared" si="80"/>
        <v>0</v>
      </c>
      <c r="GPG82" s="25">
        <f t="shared" si="80"/>
        <v>0</v>
      </c>
      <c r="GPH82" s="25">
        <f t="shared" si="80"/>
        <v>0</v>
      </c>
      <c r="GPI82" s="25">
        <f t="shared" si="80"/>
        <v>0</v>
      </c>
      <c r="GPJ82" s="25">
        <f t="shared" si="80"/>
        <v>0</v>
      </c>
      <c r="GPK82" s="25">
        <f t="shared" si="80"/>
        <v>0</v>
      </c>
      <c r="GPL82" s="25">
        <f t="shared" si="80"/>
        <v>0</v>
      </c>
      <c r="GPM82" s="25">
        <f t="shared" si="80"/>
        <v>0</v>
      </c>
      <c r="GPN82" s="25">
        <f t="shared" si="80"/>
        <v>0</v>
      </c>
      <c r="GPO82" s="25">
        <f t="shared" si="80"/>
        <v>0</v>
      </c>
      <c r="GPP82" s="25">
        <f t="shared" si="80"/>
        <v>0</v>
      </c>
      <c r="GPQ82" s="25">
        <f t="shared" si="80"/>
        <v>0</v>
      </c>
      <c r="GPR82" s="25">
        <f t="shared" si="80"/>
        <v>0</v>
      </c>
      <c r="GPS82" s="25">
        <f t="shared" si="80"/>
        <v>0</v>
      </c>
      <c r="GPT82" s="25">
        <f t="shared" si="80"/>
        <v>0</v>
      </c>
      <c r="GPU82" s="25">
        <f t="shared" si="80"/>
        <v>0</v>
      </c>
      <c r="GPV82" s="25">
        <f t="shared" si="80"/>
        <v>0</v>
      </c>
      <c r="GPW82" s="25">
        <f t="shared" si="80"/>
        <v>0</v>
      </c>
      <c r="GPX82" s="25">
        <f t="shared" si="80"/>
        <v>0</v>
      </c>
      <c r="GPY82" s="25">
        <f t="shared" si="80"/>
        <v>0</v>
      </c>
      <c r="GPZ82" s="25">
        <f t="shared" si="80"/>
        <v>0</v>
      </c>
      <c r="GQA82" s="25">
        <f t="shared" si="80"/>
        <v>0</v>
      </c>
      <c r="GQB82" s="25">
        <f t="shared" si="80"/>
        <v>0</v>
      </c>
      <c r="GQC82" s="25">
        <f t="shared" si="80"/>
        <v>0</v>
      </c>
      <c r="GQD82" s="25">
        <f t="shared" si="80"/>
        <v>0</v>
      </c>
      <c r="GQE82" s="25">
        <f t="shared" si="80"/>
        <v>0</v>
      </c>
      <c r="GQF82" s="25">
        <f t="shared" si="80"/>
        <v>0</v>
      </c>
      <c r="GQG82" s="25">
        <f t="shared" si="80"/>
        <v>0</v>
      </c>
      <c r="GQH82" s="25">
        <f t="shared" si="80"/>
        <v>0</v>
      </c>
      <c r="GQI82" s="25">
        <f t="shared" si="80"/>
        <v>0</v>
      </c>
      <c r="GQJ82" s="25">
        <f t="shared" si="80"/>
        <v>0</v>
      </c>
      <c r="GQK82" s="25">
        <f t="shared" si="80"/>
        <v>0</v>
      </c>
      <c r="GQL82" s="25">
        <f t="shared" si="80"/>
        <v>0</v>
      </c>
      <c r="GQM82" s="25">
        <f t="shared" si="80"/>
        <v>0</v>
      </c>
      <c r="GQN82" s="25">
        <f t="shared" si="80"/>
        <v>0</v>
      </c>
      <c r="GQO82" s="25">
        <f t="shared" si="80"/>
        <v>0</v>
      </c>
      <c r="GQP82" s="25">
        <f t="shared" si="80"/>
        <v>0</v>
      </c>
      <c r="GQQ82" s="25">
        <f t="shared" si="80"/>
        <v>0</v>
      </c>
      <c r="GQR82" s="25">
        <f t="shared" si="80"/>
        <v>0</v>
      </c>
      <c r="GQS82" s="25">
        <f t="shared" si="80"/>
        <v>0</v>
      </c>
      <c r="GQT82" s="25">
        <f t="shared" si="80"/>
        <v>0</v>
      </c>
      <c r="GQU82" s="25">
        <f t="shared" ref="GQU82:GTF82" si="81">+GQJ82+GQL82+GQN82+GQP82+GQR82</f>
        <v>0</v>
      </c>
      <c r="GQV82" s="25">
        <f t="shared" si="81"/>
        <v>0</v>
      </c>
      <c r="GQW82" s="25">
        <f t="shared" si="81"/>
        <v>0</v>
      </c>
      <c r="GQX82" s="25">
        <f t="shared" si="81"/>
        <v>0</v>
      </c>
      <c r="GQY82" s="25">
        <f t="shared" si="81"/>
        <v>0</v>
      </c>
      <c r="GQZ82" s="25">
        <f t="shared" si="81"/>
        <v>0</v>
      </c>
      <c r="GRA82" s="25">
        <f t="shared" si="81"/>
        <v>0</v>
      </c>
      <c r="GRB82" s="25">
        <f t="shared" si="81"/>
        <v>0</v>
      </c>
      <c r="GRC82" s="25">
        <f t="shared" si="81"/>
        <v>0</v>
      </c>
      <c r="GRD82" s="25">
        <f t="shared" si="81"/>
        <v>0</v>
      </c>
      <c r="GRE82" s="25">
        <f t="shared" si="81"/>
        <v>0</v>
      </c>
      <c r="GRF82" s="25">
        <f t="shared" si="81"/>
        <v>0</v>
      </c>
      <c r="GRG82" s="25">
        <f t="shared" si="81"/>
        <v>0</v>
      </c>
      <c r="GRH82" s="25">
        <f t="shared" si="81"/>
        <v>0</v>
      </c>
      <c r="GRI82" s="25">
        <f t="shared" si="81"/>
        <v>0</v>
      </c>
      <c r="GRJ82" s="25">
        <f t="shared" si="81"/>
        <v>0</v>
      </c>
      <c r="GRK82" s="25">
        <f t="shared" si="81"/>
        <v>0</v>
      </c>
      <c r="GRL82" s="25">
        <f t="shared" si="81"/>
        <v>0</v>
      </c>
      <c r="GRM82" s="25">
        <f t="shared" si="81"/>
        <v>0</v>
      </c>
      <c r="GRN82" s="25">
        <f t="shared" si="81"/>
        <v>0</v>
      </c>
      <c r="GRO82" s="25">
        <f t="shared" si="81"/>
        <v>0</v>
      </c>
      <c r="GRP82" s="25">
        <f t="shared" si="81"/>
        <v>0</v>
      </c>
      <c r="GRQ82" s="25">
        <f t="shared" si="81"/>
        <v>0</v>
      </c>
      <c r="GRR82" s="25">
        <f t="shared" si="81"/>
        <v>0</v>
      </c>
      <c r="GRS82" s="25">
        <f t="shared" si="81"/>
        <v>0</v>
      </c>
      <c r="GRT82" s="25">
        <f t="shared" si="81"/>
        <v>0</v>
      </c>
      <c r="GRU82" s="25">
        <f t="shared" si="81"/>
        <v>0</v>
      </c>
      <c r="GRV82" s="25">
        <f t="shared" si="81"/>
        <v>0</v>
      </c>
      <c r="GRW82" s="25">
        <f t="shared" si="81"/>
        <v>0</v>
      </c>
      <c r="GRX82" s="25">
        <f t="shared" si="81"/>
        <v>0</v>
      </c>
      <c r="GRY82" s="25">
        <f t="shared" si="81"/>
        <v>0</v>
      </c>
      <c r="GRZ82" s="25">
        <f t="shared" si="81"/>
        <v>0</v>
      </c>
      <c r="GSA82" s="25">
        <f t="shared" si="81"/>
        <v>0</v>
      </c>
      <c r="GSB82" s="25">
        <f t="shared" si="81"/>
        <v>0</v>
      </c>
      <c r="GSC82" s="25">
        <f t="shared" si="81"/>
        <v>0</v>
      </c>
      <c r="GSD82" s="25">
        <f t="shared" si="81"/>
        <v>0</v>
      </c>
      <c r="GSE82" s="25">
        <f t="shared" si="81"/>
        <v>0</v>
      </c>
      <c r="GSF82" s="25">
        <f t="shared" si="81"/>
        <v>0</v>
      </c>
      <c r="GSG82" s="25">
        <f t="shared" si="81"/>
        <v>0</v>
      </c>
      <c r="GSH82" s="25">
        <f t="shared" si="81"/>
        <v>0</v>
      </c>
      <c r="GSI82" s="25">
        <f t="shared" si="81"/>
        <v>0</v>
      </c>
      <c r="GSJ82" s="25">
        <f t="shared" si="81"/>
        <v>0</v>
      </c>
      <c r="GSK82" s="25">
        <f t="shared" si="81"/>
        <v>0</v>
      </c>
      <c r="GSL82" s="25">
        <f t="shared" si="81"/>
        <v>0</v>
      </c>
      <c r="GSM82" s="25">
        <f t="shared" si="81"/>
        <v>0</v>
      </c>
      <c r="GSN82" s="25">
        <f t="shared" si="81"/>
        <v>0</v>
      </c>
      <c r="GSO82" s="25">
        <f t="shared" si="81"/>
        <v>0</v>
      </c>
      <c r="GSP82" s="25">
        <f t="shared" si="81"/>
        <v>0</v>
      </c>
      <c r="GSQ82" s="25">
        <f t="shared" si="81"/>
        <v>0</v>
      </c>
      <c r="GSR82" s="25">
        <f t="shared" si="81"/>
        <v>0</v>
      </c>
      <c r="GSS82" s="25">
        <f t="shared" si="81"/>
        <v>0</v>
      </c>
      <c r="GST82" s="25">
        <f t="shared" si="81"/>
        <v>0</v>
      </c>
      <c r="GSU82" s="25">
        <f t="shared" si="81"/>
        <v>0</v>
      </c>
      <c r="GSV82" s="25">
        <f t="shared" si="81"/>
        <v>0</v>
      </c>
      <c r="GSW82" s="25">
        <f t="shared" si="81"/>
        <v>0</v>
      </c>
      <c r="GSX82" s="25">
        <f t="shared" si="81"/>
        <v>0</v>
      </c>
      <c r="GSY82" s="25">
        <f t="shared" si="81"/>
        <v>0</v>
      </c>
      <c r="GSZ82" s="25">
        <f t="shared" si="81"/>
        <v>0</v>
      </c>
      <c r="GTA82" s="25">
        <f t="shared" si="81"/>
        <v>0</v>
      </c>
      <c r="GTB82" s="25">
        <f t="shared" si="81"/>
        <v>0</v>
      </c>
      <c r="GTC82" s="25">
        <f t="shared" si="81"/>
        <v>0</v>
      </c>
      <c r="GTD82" s="25">
        <f t="shared" si="81"/>
        <v>0</v>
      </c>
      <c r="GTE82" s="25">
        <f t="shared" si="81"/>
        <v>0</v>
      </c>
      <c r="GTF82" s="25">
        <f t="shared" si="81"/>
        <v>0</v>
      </c>
      <c r="GTG82" s="25">
        <f t="shared" ref="GTG82:GVR82" si="82">+GSV82+GSX82+GSZ82+GTB82+GTD82</f>
        <v>0</v>
      </c>
      <c r="GTH82" s="25">
        <f t="shared" si="82"/>
        <v>0</v>
      </c>
      <c r="GTI82" s="25">
        <f t="shared" si="82"/>
        <v>0</v>
      </c>
      <c r="GTJ82" s="25">
        <f t="shared" si="82"/>
        <v>0</v>
      </c>
      <c r="GTK82" s="25">
        <f t="shared" si="82"/>
        <v>0</v>
      </c>
      <c r="GTL82" s="25">
        <f t="shared" si="82"/>
        <v>0</v>
      </c>
      <c r="GTM82" s="25">
        <f t="shared" si="82"/>
        <v>0</v>
      </c>
      <c r="GTN82" s="25">
        <f t="shared" si="82"/>
        <v>0</v>
      </c>
      <c r="GTO82" s="25">
        <f t="shared" si="82"/>
        <v>0</v>
      </c>
      <c r="GTP82" s="25">
        <f t="shared" si="82"/>
        <v>0</v>
      </c>
      <c r="GTQ82" s="25">
        <f t="shared" si="82"/>
        <v>0</v>
      </c>
      <c r="GTR82" s="25">
        <f t="shared" si="82"/>
        <v>0</v>
      </c>
      <c r="GTS82" s="25">
        <f t="shared" si="82"/>
        <v>0</v>
      </c>
      <c r="GTT82" s="25">
        <f t="shared" si="82"/>
        <v>0</v>
      </c>
      <c r="GTU82" s="25">
        <f t="shared" si="82"/>
        <v>0</v>
      </c>
      <c r="GTV82" s="25">
        <f t="shared" si="82"/>
        <v>0</v>
      </c>
      <c r="GTW82" s="25">
        <f t="shared" si="82"/>
        <v>0</v>
      </c>
      <c r="GTX82" s="25">
        <f t="shared" si="82"/>
        <v>0</v>
      </c>
      <c r="GTY82" s="25">
        <f t="shared" si="82"/>
        <v>0</v>
      </c>
      <c r="GTZ82" s="25">
        <f t="shared" si="82"/>
        <v>0</v>
      </c>
      <c r="GUA82" s="25">
        <f t="shared" si="82"/>
        <v>0</v>
      </c>
      <c r="GUB82" s="25">
        <f t="shared" si="82"/>
        <v>0</v>
      </c>
      <c r="GUC82" s="25">
        <f t="shared" si="82"/>
        <v>0</v>
      </c>
      <c r="GUD82" s="25">
        <f t="shared" si="82"/>
        <v>0</v>
      </c>
      <c r="GUE82" s="25">
        <f t="shared" si="82"/>
        <v>0</v>
      </c>
      <c r="GUF82" s="25">
        <f t="shared" si="82"/>
        <v>0</v>
      </c>
      <c r="GUG82" s="25">
        <f t="shared" si="82"/>
        <v>0</v>
      </c>
      <c r="GUH82" s="25">
        <f t="shared" si="82"/>
        <v>0</v>
      </c>
      <c r="GUI82" s="25">
        <f t="shared" si="82"/>
        <v>0</v>
      </c>
      <c r="GUJ82" s="25">
        <f t="shared" si="82"/>
        <v>0</v>
      </c>
      <c r="GUK82" s="25">
        <f t="shared" si="82"/>
        <v>0</v>
      </c>
      <c r="GUL82" s="25">
        <f t="shared" si="82"/>
        <v>0</v>
      </c>
      <c r="GUM82" s="25">
        <f t="shared" si="82"/>
        <v>0</v>
      </c>
      <c r="GUN82" s="25">
        <f t="shared" si="82"/>
        <v>0</v>
      </c>
      <c r="GUO82" s="25">
        <f t="shared" si="82"/>
        <v>0</v>
      </c>
      <c r="GUP82" s="25">
        <f t="shared" si="82"/>
        <v>0</v>
      </c>
      <c r="GUQ82" s="25">
        <f t="shared" si="82"/>
        <v>0</v>
      </c>
      <c r="GUR82" s="25">
        <f t="shared" si="82"/>
        <v>0</v>
      </c>
      <c r="GUS82" s="25">
        <f t="shared" si="82"/>
        <v>0</v>
      </c>
      <c r="GUT82" s="25">
        <f t="shared" si="82"/>
        <v>0</v>
      </c>
      <c r="GUU82" s="25">
        <f t="shared" si="82"/>
        <v>0</v>
      </c>
      <c r="GUV82" s="25">
        <f t="shared" si="82"/>
        <v>0</v>
      </c>
      <c r="GUW82" s="25">
        <f t="shared" si="82"/>
        <v>0</v>
      </c>
      <c r="GUX82" s="25">
        <f t="shared" si="82"/>
        <v>0</v>
      </c>
      <c r="GUY82" s="25">
        <f t="shared" si="82"/>
        <v>0</v>
      </c>
      <c r="GUZ82" s="25">
        <f t="shared" si="82"/>
        <v>0</v>
      </c>
      <c r="GVA82" s="25">
        <f t="shared" si="82"/>
        <v>0</v>
      </c>
      <c r="GVB82" s="25">
        <f t="shared" si="82"/>
        <v>0</v>
      </c>
      <c r="GVC82" s="25">
        <f t="shared" si="82"/>
        <v>0</v>
      </c>
      <c r="GVD82" s="25">
        <f t="shared" si="82"/>
        <v>0</v>
      </c>
      <c r="GVE82" s="25">
        <f t="shared" si="82"/>
        <v>0</v>
      </c>
      <c r="GVF82" s="25">
        <f t="shared" si="82"/>
        <v>0</v>
      </c>
      <c r="GVG82" s="25">
        <f t="shared" si="82"/>
        <v>0</v>
      </c>
      <c r="GVH82" s="25">
        <f t="shared" si="82"/>
        <v>0</v>
      </c>
      <c r="GVI82" s="25">
        <f t="shared" si="82"/>
        <v>0</v>
      </c>
      <c r="GVJ82" s="25">
        <f t="shared" si="82"/>
        <v>0</v>
      </c>
      <c r="GVK82" s="25">
        <f t="shared" si="82"/>
        <v>0</v>
      </c>
      <c r="GVL82" s="25">
        <f t="shared" si="82"/>
        <v>0</v>
      </c>
      <c r="GVM82" s="25">
        <f t="shared" si="82"/>
        <v>0</v>
      </c>
      <c r="GVN82" s="25">
        <f t="shared" si="82"/>
        <v>0</v>
      </c>
      <c r="GVO82" s="25">
        <f t="shared" si="82"/>
        <v>0</v>
      </c>
      <c r="GVP82" s="25">
        <f t="shared" si="82"/>
        <v>0</v>
      </c>
      <c r="GVQ82" s="25">
        <f t="shared" si="82"/>
        <v>0</v>
      </c>
      <c r="GVR82" s="25">
        <f t="shared" si="82"/>
        <v>0</v>
      </c>
      <c r="GVS82" s="25">
        <f t="shared" ref="GVS82:GYD82" si="83">+GVH82+GVJ82+GVL82+GVN82+GVP82</f>
        <v>0</v>
      </c>
      <c r="GVT82" s="25">
        <f t="shared" si="83"/>
        <v>0</v>
      </c>
      <c r="GVU82" s="25">
        <f t="shared" si="83"/>
        <v>0</v>
      </c>
      <c r="GVV82" s="25">
        <f t="shared" si="83"/>
        <v>0</v>
      </c>
      <c r="GVW82" s="25">
        <f t="shared" si="83"/>
        <v>0</v>
      </c>
      <c r="GVX82" s="25">
        <f t="shared" si="83"/>
        <v>0</v>
      </c>
      <c r="GVY82" s="25">
        <f t="shared" si="83"/>
        <v>0</v>
      </c>
      <c r="GVZ82" s="25">
        <f t="shared" si="83"/>
        <v>0</v>
      </c>
      <c r="GWA82" s="25">
        <f t="shared" si="83"/>
        <v>0</v>
      </c>
      <c r="GWB82" s="25">
        <f t="shared" si="83"/>
        <v>0</v>
      </c>
      <c r="GWC82" s="25">
        <f t="shared" si="83"/>
        <v>0</v>
      </c>
      <c r="GWD82" s="25">
        <f t="shared" si="83"/>
        <v>0</v>
      </c>
      <c r="GWE82" s="25">
        <f t="shared" si="83"/>
        <v>0</v>
      </c>
      <c r="GWF82" s="25">
        <f t="shared" si="83"/>
        <v>0</v>
      </c>
      <c r="GWG82" s="25">
        <f t="shared" si="83"/>
        <v>0</v>
      </c>
      <c r="GWH82" s="25">
        <f t="shared" si="83"/>
        <v>0</v>
      </c>
      <c r="GWI82" s="25">
        <f t="shared" si="83"/>
        <v>0</v>
      </c>
      <c r="GWJ82" s="25">
        <f t="shared" si="83"/>
        <v>0</v>
      </c>
      <c r="GWK82" s="25">
        <f t="shared" si="83"/>
        <v>0</v>
      </c>
      <c r="GWL82" s="25">
        <f t="shared" si="83"/>
        <v>0</v>
      </c>
      <c r="GWM82" s="25">
        <f t="shared" si="83"/>
        <v>0</v>
      </c>
      <c r="GWN82" s="25">
        <f t="shared" si="83"/>
        <v>0</v>
      </c>
      <c r="GWO82" s="25">
        <f t="shared" si="83"/>
        <v>0</v>
      </c>
      <c r="GWP82" s="25">
        <f t="shared" si="83"/>
        <v>0</v>
      </c>
      <c r="GWQ82" s="25">
        <f t="shared" si="83"/>
        <v>0</v>
      </c>
      <c r="GWR82" s="25">
        <f t="shared" si="83"/>
        <v>0</v>
      </c>
      <c r="GWS82" s="25">
        <f t="shared" si="83"/>
        <v>0</v>
      </c>
      <c r="GWT82" s="25">
        <f t="shared" si="83"/>
        <v>0</v>
      </c>
      <c r="GWU82" s="25">
        <f t="shared" si="83"/>
        <v>0</v>
      </c>
      <c r="GWV82" s="25">
        <f t="shared" si="83"/>
        <v>0</v>
      </c>
      <c r="GWW82" s="25">
        <f t="shared" si="83"/>
        <v>0</v>
      </c>
      <c r="GWX82" s="25">
        <f t="shared" si="83"/>
        <v>0</v>
      </c>
      <c r="GWY82" s="25">
        <f t="shared" si="83"/>
        <v>0</v>
      </c>
      <c r="GWZ82" s="25">
        <f t="shared" si="83"/>
        <v>0</v>
      </c>
      <c r="GXA82" s="25">
        <f t="shared" si="83"/>
        <v>0</v>
      </c>
      <c r="GXB82" s="25">
        <f t="shared" si="83"/>
        <v>0</v>
      </c>
      <c r="GXC82" s="25">
        <f t="shared" si="83"/>
        <v>0</v>
      </c>
      <c r="GXD82" s="25">
        <f t="shared" si="83"/>
        <v>0</v>
      </c>
      <c r="GXE82" s="25">
        <f t="shared" si="83"/>
        <v>0</v>
      </c>
      <c r="GXF82" s="25">
        <f t="shared" si="83"/>
        <v>0</v>
      </c>
      <c r="GXG82" s="25">
        <f t="shared" si="83"/>
        <v>0</v>
      </c>
      <c r="GXH82" s="25">
        <f t="shared" si="83"/>
        <v>0</v>
      </c>
      <c r="GXI82" s="25">
        <f t="shared" si="83"/>
        <v>0</v>
      </c>
      <c r="GXJ82" s="25">
        <f t="shared" si="83"/>
        <v>0</v>
      </c>
      <c r="GXK82" s="25">
        <f t="shared" si="83"/>
        <v>0</v>
      </c>
      <c r="GXL82" s="25">
        <f t="shared" si="83"/>
        <v>0</v>
      </c>
      <c r="GXM82" s="25">
        <f t="shared" si="83"/>
        <v>0</v>
      </c>
      <c r="GXN82" s="25">
        <f t="shared" si="83"/>
        <v>0</v>
      </c>
      <c r="GXO82" s="25">
        <f t="shared" si="83"/>
        <v>0</v>
      </c>
      <c r="GXP82" s="25">
        <f t="shared" si="83"/>
        <v>0</v>
      </c>
      <c r="GXQ82" s="25">
        <f t="shared" si="83"/>
        <v>0</v>
      </c>
      <c r="GXR82" s="25">
        <f t="shared" si="83"/>
        <v>0</v>
      </c>
      <c r="GXS82" s="25">
        <f t="shared" si="83"/>
        <v>0</v>
      </c>
      <c r="GXT82" s="25">
        <f t="shared" si="83"/>
        <v>0</v>
      </c>
      <c r="GXU82" s="25">
        <f t="shared" si="83"/>
        <v>0</v>
      </c>
      <c r="GXV82" s="25">
        <f t="shared" si="83"/>
        <v>0</v>
      </c>
      <c r="GXW82" s="25">
        <f t="shared" si="83"/>
        <v>0</v>
      </c>
      <c r="GXX82" s="25">
        <f t="shared" si="83"/>
        <v>0</v>
      </c>
      <c r="GXY82" s="25">
        <f t="shared" si="83"/>
        <v>0</v>
      </c>
      <c r="GXZ82" s="25">
        <f t="shared" si="83"/>
        <v>0</v>
      </c>
      <c r="GYA82" s="25">
        <f t="shared" si="83"/>
        <v>0</v>
      </c>
      <c r="GYB82" s="25">
        <f t="shared" si="83"/>
        <v>0</v>
      </c>
      <c r="GYC82" s="25">
        <f t="shared" si="83"/>
        <v>0</v>
      </c>
      <c r="GYD82" s="25">
        <f t="shared" si="83"/>
        <v>0</v>
      </c>
      <c r="GYE82" s="25">
        <f t="shared" ref="GYE82:HAP82" si="84">+GXT82+GXV82+GXX82+GXZ82+GYB82</f>
        <v>0</v>
      </c>
      <c r="GYF82" s="25">
        <f t="shared" si="84"/>
        <v>0</v>
      </c>
      <c r="GYG82" s="25">
        <f t="shared" si="84"/>
        <v>0</v>
      </c>
      <c r="GYH82" s="25">
        <f t="shared" si="84"/>
        <v>0</v>
      </c>
      <c r="GYI82" s="25">
        <f t="shared" si="84"/>
        <v>0</v>
      </c>
      <c r="GYJ82" s="25">
        <f t="shared" si="84"/>
        <v>0</v>
      </c>
      <c r="GYK82" s="25">
        <f t="shared" si="84"/>
        <v>0</v>
      </c>
      <c r="GYL82" s="25">
        <f t="shared" si="84"/>
        <v>0</v>
      </c>
      <c r="GYM82" s="25">
        <f t="shared" si="84"/>
        <v>0</v>
      </c>
      <c r="GYN82" s="25">
        <f t="shared" si="84"/>
        <v>0</v>
      </c>
      <c r="GYO82" s="25">
        <f t="shared" si="84"/>
        <v>0</v>
      </c>
      <c r="GYP82" s="25">
        <f t="shared" si="84"/>
        <v>0</v>
      </c>
      <c r="GYQ82" s="25">
        <f t="shared" si="84"/>
        <v>0</v>
      </c>
      <c r="GYR82" s="25">
        <f t="shared" si="84"/>
        <v>0</v>
      </c>
      <c r="GYS82" s="25">
        <f t="shared" si="84"/>
        <v>0</v>
      </c>
      <c r="GYT82" s="25">
        <f t="shared" si="84"/>
        <v>0</v>
      </c>
      <c r="GYU82" s="25">
        <f t="shared" si="84"/>
        <v>0</v>
      </c>
      <c r="GYV82" s="25">
        <f t="shared" si="84"/>
        <v>0</v>
      </c>
      <c r="GYW82" s="25">
        <f t="shared" si="84"/>
        <v>0</v>
      </c>
      <c r="GYX82" s="25">
        <f t="shared" si="84"/>
        <v>0</v>
      </c>
      <c r="GYY82" s="25">
        <f t="shared" si="84"/>
        <v>0</v>
      </c>
      <c r="GYZ82" s="25">
        <f t="shared" si="84"/>
        <v>0</v>
      </c>
      <c r="GZA82" s="25">
        <f t="shared" si="84"/>
        <v>0</v>
      </c>
      <c r="GZB82" s="25">
        <f t="shared" si="84"/>
        <v>0</v>
      </c>
      <c r="GZC82" s="25">
        <f t="shared" si="84"/>
        <v>0</v>
      </c>
      <c r="GZD82" s="25">
        <f t="shared" si="84"/>
        <v>0</v>
      </c>
      <c r="GZE82" s="25">
        <f t="shared" si="84"/>
        <v>0</v>
      </c>
      <c r="GZF82" s="25">
        <f t="shared" si="84"/>
        <v>0</v>
      </c>
      <c r="GZG82" s="25">
        <f t="shared" si="84"/>
        <v>0</v>
      </c>
      <c r="GZH82" s="25">
        <f t="shared" si="84"/>
        <v>0</v>
      </c>
      <c r="GZI82" s="25">
        <f t="shared" si="84"/>
        <v>0</v>
      </c>
      <c r="GZJ82" s="25">
        <f t="shared" si="84"/>
        <v>0</v>
      </c>
      <c r="GZK82" s="25">
        <f t="shared" si="84"/>
        <v>0</v>
      </c>
      <c r="GZL82" s="25">
        <f t="shared" si="84"/>
        <v>0</v>
      </c>
      <c r="GZM82" s="25">
        <f t="shared" si="84"/>
        <v>0</v>
      </c>
      <c r="GZN82" s="25">
        <f t="shared" si="84"/>
        <v>0</v>
      </c>
      <c r="GZO82" s="25">
        <f t="shared" si="84"/>
        <v>0</v>
      </c>
      <c r="GZP82" s="25">
        <f t="shared" si="84"/>
        <v>0</v>
      </c>
      <c r="GZQ82" s="25">
        <f t="shared" si="84"/>
        <v>0</v>
      </c>
      <c r="GZR82" s="25">
        <f t="shared" si="84"/>
        <v>0</v>
      </c>
      <c r="GZS82" s="25">
        <f t="shared" si="84"/>
        <v>0</v>
      </c>
      <c r="GZT82" s="25">
        <f t="shared" si="84"/>
        <v>0</v>
      </c>
      <c r="GZU82" s="25">
        <f t="shared" si="84"/>
        <v>0</v>
      </c>
      <c r="GZV82" s="25">
        <f t="shared" si="84"/>
        <v>0</v>
      </c>
      <c r="GZW82" s="25">
        <f t="shared" si="84"/>
        <v>0</v>
      </c>
      <c r="GZX82" s="25">
        <f t="shared" si="84"/>
        <v>0</v>
      </c>
      <c r="GZY82" s="25">
        <f t="shared" si="84"/>
        <v>0</v>
      </c>
      <c r="GZZ82" s="25">
        <f t="shared" si="84"/>
        <v>0</v>
      </c>
      <c r="HAA82" s="25">
        <f t="shared" si="84"/>
        <v>0</v>
      </c>
      <c r="HAB82" s="25">
        <f t="shared" si="84"/>
        <v>0</v>
      </c>
      <c r="HAC82" s="25">
        <f t="shared" si="84"/>
        <v>0</v>
      </c>
      <c r="HAD82" s="25">
        <f t="shared" si="84"/>
        <v>0</v>
      </c>
      <c r="HAE82" s="25">
        <f t="shared" si="84"/>
        <v>0</v>
      </c>
      <c r="HAF82" s="25">
        <f t="shared" si="84"/>
        <v>0</v>
      </c>
      <c r="HAG82" s="25">
        <f t="shared" si="84"/>
        <v>0</v>
      </c>
      <c r="HAH82" s="25">
        <f t="shared" si="84"/>
        <v>0</v>
      </c>
      <c r="HAI82" s="25">
        <f t="shared" si="84"/>
        <v>0</v>
      </c>
      <c r="HAJ82" s="25">
        <f t="shared" si="84"/>
        <v>0</v>
      </c>
      <c r="HAK82" s="25">
        <f t="shared" si="84"/>
        <v>0</v>
      </c>
      <c r="HAL82" s="25">
        <f t="shared" si="84"/>
        <v>0</v>
      </c>
      <c r="HAM82" s="25">
        <f t="shared" si="84"/>
        <v>0</v>
      </c>
      <c r="HAN82" s="25">
        <f t="shared" si="84"/>
        <v>0</v>
      </c>
      <c r="HAO82" s="25">
        <f t="shared" si="84"/>
        <v>0</v>
      </c>
      <c r="HAP82" s="25">
        <f t="shared" si="84"/>
        <v>0</v>
      </c>
      <c r="HAQ82" s="25">
        <f t="shared" ref="HAQ82:HDB82" si="85">+HAF82+HAH82+HAJ82+HAL82+HAN82</f>
        <v>0</v>
      </c>
      <c r="HAR82" s="25">
        <f t="shared" si="85"/>
        <v>0</v>
      </c>
      <c r="HAS82" s="25">
        <f t="shared" si="85"/>
        <v>0</v>
      </c>
      <c r="HAT82" s="25">
        <f t="shared" si="85"/>
        <v>0</v>
      </c>
      <c r="HAU82" s="25">
        <f t="shared" si="85"/>
        <v>0</v>
      </c>
      <c r="HAV82" s="25">
        <f t="shared" si="85"/>
        <v>0</v>
      </c>
      <c r="HAW82" s="25">
        <f t="shared" si="85"/>
        <v>0</v>
      </c>
      <c r="HAX82" s="25">
        <f t="shared" si="85"/>
        <v>0</v>
      </c>
      <c r="HAY82" s="25">
        <f t="shared" si="85"/>
        <v>0</v>
      </c>
      <c r="HAZ82" s="25">
        <f t="shared" si="85"/>
        <v>0</v>
      </c>
      <c r="HBA82" s="25">
        <f t="shared" si="85"/>
        <v>0</v>
      </c>
      <c r="HBB82" s="25">
        <f t="shared" si="85"/>
        <v>0</v>
      </c>
      <c r="HBC82" s="25">
        <f t="shared" si="85"/>
        <v>0</v>
      </c>
      <c r="HBD82" s="25">
        <f t="shared" si="85"/>
        <v>0</v>
      </c>
      <c r="HBE82" s="25">
        <f t="shared" si="85"/>
        <v>0</v>
      </c>
      <c r="HBF82" s="25">
        <f t="shared" si="85"/>
        <v>0</v>
      </c>
      <c r="HBG82" s="25">
        <f t="shared" si="85"/>
        <v>0</v>
      </c>
      <c r="HBH82" s="25">
        <f t="shared" si="85"/>
        <v>0</v>
      </c>
      <c r="HBI82" s="25">
        <f t="shared" si="85"/>
        <v>0</v>
      </c>
      <c r="HBJ82" s="25">
        <f t="shared" si="85"/>
        <v>0</v>
      </c>
      <c r="HBK82" s="25">
        <f t="shared" si="85"/>
        <v>0</v>
      </c>
      <c r="HBL82" s="25">
        <f t="shared" si="85"/>
        <v>0</v>
      </c>
      <c r="HBM82" s="25">
        <f t="shared" si="85"/>
        <v>0</v>
      </c>
      <c r="HBN82" s="25">
        <f t="shared" si="85"/>
        <v>0</v>
      </c>
      <c r="HBO82" s="25">
        <f t="shared" si="85"/>
        <v>0</v>
      </c>
      <c r="HBP82" s="25">
        <f t="shared" si="85"/>
        <v>0</v>
      </c>
      <c r="HBQ82" s="25">
        <f t="shared" si="85"/>
        <v>0</v>
      </c>
      <c r="HBR82" s="25">
        <f t="shared" si="85"/>
        <v>0</v>
      </c>
      <c r="HBS82" s="25">
        <f t="shared" si="85"/>
        <v>0</v>
      </c>
      <c r="HBT82" s="25">
        <f t="shared" si="85"/>
        <v>0</v>
      </c>
      <c r="HBU82" s="25">
        <f t="shared" si="85"/>
        <v>0</v>
      </c>
      <c r="HBV82" s="25">
        <f t="shared" si="85"/>
        <v>0</v>
      </c>
      <c r="HBW82" s="25">
        <f t="shared" si="85"/>
        <v>0</v>
      </c>
      <c r="HBX82" s="25">
        <f t="shared" si="85"/>
        <v>0</v>
      </c>
      <c r="HBY82" s="25">
        <f t="shared" si="85"/>
        <v>0</v>
      </c>
      <c r="HBZ82" s="25">
        <f t="shared" si="85"/>
        <v>0</v>
      </c>
      <c r="HCA82" s="25">
        <f t="shared" si="85"/>
        <v>0</v>
      </c>
      <c r="HCB82" s="25">
        <f t="shared" si="85"/>
        <v>0</v>
      </c>
      <c r="HCC82" s="25">
        <f t="shared" si="85"/>
        <v>0</v>
      </c>
      <c r="HCD82" s="25">
        <f t="shared" si="85"/>
        <v>0</v>
      </c>
      <c r="HCE82" s="25">
        <f t="shared" si="85"/>
        <v>0</v>
      </c>
      <c r="HCF82" s="25">
        <f t="shared" si="85"/>
        <v>0</v>
      </c>
      <c r="HCG82" s="25">
        <f t="shared" si="85"/>
        <v>0</v>
      </c>
      <c r="HCH82" s="25">
        <f t="shared" si="85"/>
        <v>0</v>
      </c>
      <c r="HCI82" s="25">
        <f t="shared" si="85"/>
        <v>0</v>
      </c>
      <c r="HCJ82" s="25">
        <f t="shared" si="85"/>
        <v>0</v>
      </c>
      <c r="HCK82" s="25">
        <f t="shared" si="85"/>
        <v>0</v>
      </c>
      <c r="HCL82" s="25">
        <f t="shared" si="85"/>
        <v>0</v>
      </c>
      <c r="HCM82" s="25">
        <f t="shared" si="85"/>
        <v>0</v>
      </c>
      <c r="HCN82" s="25">
        <f t="shared" si="85"/>
        <v>0</v>
      </c>
      <c r="HCO82" s="25">
        <f t="shared" si="85"/>
        <v>0</v>
      </c>
      <c r="HCP82" s="25">
        <f t="shared" si="85"/>
        <v>0</v>
      </c>
      <c r="HCQ82" s="25">
        <f t="shared" si="85"/>
        <v>0</v>
      </c>
      <c r="HCR82" s="25">
        <f t="shared" si="85"/>
        <v>0</v>
      </c>
      <c r="HCS82" s="25">
        <f t="shared" si="85"/>
        <v>0</v>
      </c>
      <c r="HCT82" s="25">
        <f t="shared" si="85"/>
        <v>0</v>
      </c>
      <c r="HCU82" s="25">
        <f t="shared" si="85"/>
        <v>0</v>
      </c>
      <c r="HCV82" s="25">
        <f t="shared" si="85"/>
        <v>0</v>
      </c>
      <c r="HCW82" s="25">
        <f t="shared" si="85"/>
        <v>0</v>
      </c>
      <c r="HCX82" s="25">
        <f t="shared" si="85"/>
        <v>0</v>
      </c>
      <c r="HCY82" s="25">
        <f t="shared" si="85"/>
        <v>0</v>
      </c>
      <c r="HCZ82" s="25">
        <f t="shared" si="85"/>
        <v>0</v>
      </c>
      <c r="HDA82" s="25">
        <f t="shared" si="85"/>
        <v>0</v>
      </c>
      <c r="HDB82" s="25">
        <f t="shared" si="85"/>
        <v>0</v>
      </c>
      <c r="HDC82" s="25">
        <f t="shared" ref="HDC82:HFN82" si="86">+HCR82+HCT82+HCV82+HCX82+HCZ82</f>
        <v>0</v>
      </c>
      <c r="HDD82" s="25">
        <f t="shared" si="86"/>
        <v>0</v>
      </c>
      <c r="HDE82" s="25">
        <f t="shared" si="86"/>
        <v>0</v>
      </c>
      <c r="HDF82" s="25">
        <f t="shared" si="86"/>
        <v>0</v>
      </c>
      <c r="HDG82" s="25">
        <f t="shared" si="86"/>
        <v>0</v>
      </c>
      <c r="HDH82" s="25">
        <f t="shared" si="86"/>
        <v>0</v>
      </c>
      <c r="HDI82" s="25">
        <f t="shared" si="86"/>
        <v>0</v>
      </c>
      <c r="HDJ82" s="25">
        <f t="shared" si="86"/>
        <v>0</v>
      </c>
      <c r="HDK82" s="25">
        <f t="shared" si="86"/>
        <v>0</v>
      </c>
      <c r="HDL82" s="25">
        <f t="shared" si="86"/>
        <v>0</v>
      </c>
      <c r="HDM82" s="25">
        <f t="shared" si="86"/>
        <v>0</v>
      </c>
      <c r="HDN82" s="25">
        <f t="shared" si="86"/>
        <v>0</v>
      </c>
      <c r="HDO82" s="25">
        <f t="shared" si="86"/>
        <v>0</v>
      </c>
      <c r="HDP82" s="25">
        <f t="shared" si="86"/>
        <v>0</v>
      </c>
      <c r="HDQ82" s="25">
        <f t="shared" si="86"/>
        <v>0</v>
      </c>
      <c r="HDR82" s="25">
        <f t="shared" si="86"/>
        <v>0</v>
      </c>
      <c r="HDS82" s="25">
        <f t="shared" si="86"/>
        <v>0</v>
      </c>
      <c r="HDT82" s="25">
        <f t="shared" si="86"/>
        <v>0</v>
      </c>
      <c r="HDU82" s="25">
        <f t="shared" si="86"/>
        <v>0</v>
      </c>
      <c r="HDV82" s="25">
        <f t="shared" si="86"/>
        <v>0</v>
      </c>
      <c r="HDW82" s="25">
        <f t="shared" si="86"/>
        <v>0</v>
      </c>
      <c r="HDX82" s="25">
        <f t="shared" si="86"/>
        <v>0</v>
      </c>
      <c r="HDY82" s="25">
        <f t="shared" si="86"/>
        <v>0</v>
      </c>
      <c r="HDZ82" s="25">
        <f t="shared" si="86"/>
        <v>0</v>
      </c>
      <c r="HEA82" s="25">
        <f t="shared" si="86"/>
        <v>0</v>
      </c>
      <c r="HEB82" s="25">
        <f t="shared" si="86"/>
        <v>0</v>
      </c>
      <c r="HEC82" s="25">
        <f t="shared" si="86"/>
        <v>0</v>
      </c>
      <c r="HED82" s="25">
        <f t="shared" si="86"/>
        <v>0</v>
      </c>
      <c r="HEE82" s="25">
        <f t="shared" si="86"/>
        <v>0</v>
      </c>
      <c r="HEF82" s="25">
        <f t="shared" si="86"/>
        <v>0</v>
      </c>
      <c r="HEG82" s="25">
        <f t="shared" si="86"/>
        <v>0</v>
      </c>
      <c r="HEH82" s="25">
        <f t="shared" si="86"/>
        <v>0</v>
      </c>
      <c r="HEI82" s="25">
        <f t="shared" si="86"/>
        <v>0</v>
      </c>
      <c r="HEJ82" s="25">
        <f t="shared" si="86"/>
        <v>0</v>
      </c>
      <c r="HEK82" s="25">
        <f t="shared" si="86"/>
        <v>0</v>
      </c>
      <c r="HEL82" s="25">
        <f t="shared" si="86"/>
        <v>0</v>
      </c>
      <c r="HEM82" s="25">
        <f t="shared" si="86"/>
        <v>0</v>
      </c>
      <c r="HEN82" s="25">
        <f t="shared" si="86"/>
        <v>0</v>
      </c>
      <c r="HEO82" s="25">
        <f t="shared" si="86"/>
        <v>0</v>
      </c>
      <c r="HEP82" s="25">
        <f t="shared" si="86"/>
        <v>0</v>
      </c>
      <c r="HEQ82" s="25">
        <f t="shared" si="86"/>
        <v>0</v>
      </c>
      <c r="HER82" s="25">
        <f t="shared" si="86"/>
        <v>0</v>
      </c>
      <c r="HES82" s="25">
        <f t="shared" si="86"/>
        <v>0</v>
      </c>
      <c r="HET82" s="25">
        <f t="shared" si="86"/>
        <v>0</v>
      </c>
      <c r="HEU82" s="25">
        <f t="shared" si="86"/>
        <v>0</v>
      </c>
      <c r="HEV82" s="25">
        <f t="shared" si="86"/>
        <v>0</v>
      </c>
      <c r="HEW82" s="25">
        <f t="shared" si="86"/>
        <v>0</v>
      </c>
      <c r="HEX82" s="25">
        <f t="shared" si="86"/>
        <v>0</v>
      </c>
      <c r="HEY82" s="25">
        <f t="shared" si="86"/>
        <v>0</v>
      </c>
      <c r="HEZ82" s="25">
        <f t="shared" si="86"/>
        <v>0</v>
      </c>
      <c r="HFA82" s="25">
        <f t="shared" si="86"/>
        <v>0</v>
      </c>
      <c r="HFB82" s="25">
        <f t="shared" si="86"/>
        <v>0</v>
      </c>
      <c r="HFC82" s="25">
        <f t="shared" si="86"/>
        <v>0</v>
      </c>
      <c r="HFD82" s="25">
        <f t="shared" si="86"/>
        <v>0</v>
      </c>
      <c r="HFE82" s="25">
        <f t="shared" si="86"/>
        <v>0</v>
      </c>
      <c r="HFF82" s="25">
        <f t="shared" si="86"/>
        <v>0</v>
      </c>
      <c r="HFG82" s="25">
        <f t="shared" si="86"/>
        <v>0</v>
      </c>
      <c r="HFH82" s="25">
        <f t="shared" si="86"/>
        <v>0</v>
      </c>
      <c r="HFI82" s="25">
        <f t="shared" si="86"/>
        <v>0</v>
      </c>
      <c r="HFJ82" s="25">
        <f t="shared" si="86"/>
        <v>0</v>
      </c>
      <c r="HFK82" s="25">
        <f t="shared" si="86"/>
        <v>0</v>
      </c>
      <c r="HFL82" s="25">
        <f t="shared" si="86"/>
        <v>0</v>
      </c>
      <c r="HFM82" s="25">
        <f t="shared" si="86"/>
        <v>0</v>
      </c>
      <c r="HFN82" s="25">
        <f t="shared" si="86"/>
        <v>0</v>
      </c>
      <c r="HFO82" s="25">
        <f t="shared" ref="HFO82:HHZ82" si="87">+HFD82+HFF82+HFH82+HFJ82+HFL82</f>
        <v>0</v>
      </c>
      <c r="HFP82" s="25">
        <f t="shared" si="87"/>
        <v>0</v>
      </c>
      <c r="HFQ82" s="25">
        <f t="shared" si="87"/>
        <v>0</v>
      </c>
      <c r="HFR82" s="25">
        <f t="shared" si="87"/>
        <v>0</v>
      </c>
      <c r="HFS82" s="25">
        <f t="shared" si="87"/>
        <v>0</v>
      </c>
      <c r="HFT82" s="25">
        <f t="shared" si="87"/>
        <v>0</v>
      </c>
      <c r="HFU82" s="25">
        <f t="shared" si="87"/>
        <v>0</v>
      </c>
      <c r="HFV82" s="25">
        <f t="shared" si="87"/>
        <v>0</v>
      </c>
      <c r="HFW82" s="25">
        <f t="shared" si="87"/>
        <v>0</v>
      </c>
      <c r="HFX82" s="25">
        <f t="shared" si="87"/>
        <v>0</v>
      </c>
      <c r="HFY82" s="25">
        <f t="shared" si="87"/>
        <v>0</v>
      </c>
      <c r="HFZ82" s="25">
        <f t="shared" si="87"/>
        <v>0</v>
      </c>
      <c r="HGA82" s="25">
        <f t="shared" si="87"/>
        <v>0</v>
      </c>
      <c r="HGB82" s="25">
        <f t="shared" si="87"/>
        <v>0</v>
      </c>
      <c r="HGC82" s="25">
        <f t="shared" si="87"/>
        <v>0</v>
      </c>
      <c r="HGD82" s="25">
        <f t="shared" si="87"/>
        <v>0</v>
      </c>
      <c r="HGE82" s="25">
        <f t="shared" si="87"/>
        <v>0</v>
      </c>
      <c r="HGF82" s="25">
        <f t="shared" si="87"/>
        <v>0</v>
      </c>
      <c r="HGG82" s="25">
        <f t="shared" si="87"/>
        <v>0</v>
      </c>
      <c r="HGH82" s="25">
        <f t="shared" si="87"/>
        <v>0</v>
      </c>
      <c r="HGI82" s="25">
        <f t="shared" si="87"/>
        <v>0</v>
      </c>
      <c r="HGJ82" s="25">
        <f t="shared" si="87"/>
        <v>0</v>
      </c>
      <c r="HGK82" s="25">
        <f t="shared" si="87"/>
        <v>0</v>
      </c>
      <c r="HGL82" s="25">
        <f t="shared" si="87"/>
        <v>0</v>
      </c>
      <c r="HGM82" s="25">
        <f t="shared" si="87"/>
        <v>0</v>
      </c>
      <c r="HGN82" s="25">
        <f t="shared" si="87"/>
        <v>0</v>
      </c>
      <c r="HGO82" s="25">
        <f t="shared" si="87"/>
        <v>0</v>
      </c>
      <c r="HGP82" s="25">
        <f t="shared" si="87"/>
        <v>0</v>
      </c>
      <c r="HGQ82" s="25">
        <f t="shared" si="87"/>
        <v>0</v>
      </c>
      <c r="HGR82" s="25">
        <f t="shared" si="87"/>
        <v>0</v>
      </c>
      <c r="HGS82" s="25">
        <f t="shared" si="87"/>
        <v>0</v>
      </c>
      <c r="HGT82" s="25">
        <f t="shared" si="87"/>
        <v>0</v>
      </c>
      <c r="HGU82" s="25">
        <f t="shared" si="87"/>
        <v>0</v>
      </c>
      <c r="HGV82" s="25">
        <f t="shared" si="87"/>
        <v>0</v>
      </c>
      <c r="HGW82" s="25">
        <f t="shared" si="87"/>
        <v>0</v>
      </c>
      <c r="HGX82" s="25">
        <f t="shared" si="87"/>
        <v>0</v>
      </c>
      <c r="HGY82" s="25">
        <f t="shared" si="87"/>
        <v>0</v>
      </c>
      <c r="HGZ82" s="25">
        <f t="shared" si="87"/>
        <v>0</v>
      </c>
      <c r="HHA82" s="25">
        <f t="shared" si="87"/>
        <v>0</v>
      </c>
      <c r="HHB82" s="25">
        <f t="shared" si="87"/>
        <v>0</v>
      </c>
      <c r="HHC82" s="25">
        <f t="shared" si="87"/>
        <v>0</v>
      </c>
      <c r="HHD82" s="25">
        <f t="shared" si="87"/>
        <v>0</v>
      </c>
      <c r="HHE82" s="25">
        <f t="shared" si="87"/>
        <v>0</v>
      </c>
      <c r="HHF82" s="25">
        <f t="shared" si="87"/>
        <v>0</v>
      </c>
      <c r="HHG82" s="25">
        <f t="shared" si="87"/>
        <v>0</v>
      </c>
      <c r="HHH82" s="25">
        <f t="shared" si="87"/>
        <v>0</v>
      </c>
      <c r="HHI82" s="25">
        <f t="shared" si="87"/>
        <v>0</v>
      </c>
      <c r="HHJ82" s="25">
        <f t="shared" si="87"/>
        <v>0</v>
      </c>
      <c r="HHK82" s="25">
        <f t="shared" si="87"/>
        <v>0</v>
      </c>
      <c r="HHL82" s="25">
        <f t="shared" si="87"/>
        <v>0</v>
      </c>
      <c r="HHM82" s="25">
        <f t="shared" si="87"/>
        <v>0</v>
      </c>
      <c r="HHN82" s="25">
        <f t="shared" si="87"/>
        <v>0</v>
      </c>
      <c r="HHO82" s="25">
        <f t="shared" si="87"/>
        <v>0</v>
      </c>
      <c r="HHP82" s="25">
        <f t="shared" si="87"/>
        <v>0</v>
      </c>
      <c r="HHQ82" s="25">
        <f t="shared" si="87"/>
        <v>0</v>
      </c>
      <c r="HHR82" s="25">
        <f t="shared" si="87"/>
        <v>0</v>
      </c>
      <c r="HHS82" s="25">
        <f t="shared" si="87"/>
        <v>0</v>
      </c>
      <c r="HHT82" s="25">
        <f t="shared" si="87"/>
        <v>0</v>
      </c>
      <c r="HHU82" s="25">
        <f t="shared" si="87"/>
        <v>0</v>
      </c>
      <c r="HHV82" s="25">
        <f t="shared" si="87"/>
        <v>0</v>
      </c>
      <c r="HHW82" s="25">
        <f t="shared" si="87"/>
        <v>0</v>
      </c>
      <c r="HHX82" s="25">
        <f t="shared" si="87"/>
        <v>0</v>
      </c>
      <c r="HHY82" s="25">
        <f t="shared" si="87"/>
        <v>0</v>
      </c>
      <c r="HHZ82" s="25">
        <f t="shared" si="87"/>
        <v>0</v>
      </c>
      <c r="HIA82" s="25">
        <f t="shared" ref="HIA82:HKL82" si="88">+HHP82+HHR82+HHT82+HHV82+HHX82</f>
        <v>0</v>
      </c>
      <c r="HIB82" s="25">
        <f t="shared" si="88"/>
        <v>0</v>
      </c>
      <c r="HIC82" s="25">
        <f t="shared" si="88"/>
        <v>0</v>
      </c>
      <c r="HID82" s="25">
        <f t="shared" si="88"/>
        <v>0</v>
      </c>
      <c r="HIE82" s="25">
        <f t="shared" si="88"/>
        <v>0</v>
      </c>
      <c r="HIF82" s="25">
        <f t="shared" si="88"/>
        <v>0</v>
      </c>
      <c r="HIG82" s="25">
        <f t="shared" si="88"/>
        <v>0</v>
      </c>
      <c r="HIH82" s="25">
        <f t="shared" si="88"/>
        <v>0</v>
      </c>
      <c r="HII82" s="25">
        <f t="shared" si="88"/>
        <v>0</v>
      </c>
      <c r="HIJ82" s="25">
        <f t="shared" si="88"/>
        <v>0</v>
      </c>
      <c r="HIK82" s="25">
        <f t="shared" si="88"/>
        <v>0</v>
      </c>
      <c r="HIL82" s="25">
        <f t="shared" si="88"/>
        <v>0</v>
      </c>
      <c r="HIM82" s="25">
        <f t="shared" si="88"/>
        <v>0</v>
      </c>
      <c r="HIN82" s="25">
        <f t="shared" si="88"/>
        <v>0</v>
      </c>
      <c r="HIO82" s="25">
        <f t="shared" si="88"/>
        <v>0</v>
      </c>
      <c r="HIP82" s="25">
        <f t="shared" si="88"/>
        <v>0</v>
      </c>
      <c r="HIQ82" s="25">
        <f t="shared" si="88"/>
        <v>0</v>
      </c>
      <c r="HIR82" s="25">
        <f t="shared" si="88"/>
        <v>0</v>
      </c>
      <c r="HIS82" s="25">
        <f t="shared" si="88"/>
        <v>0</v>
      </c>
      <c r="HIT82" s="25">
        <f t="shared" si="88"/>
        <v>0</v>
      </c>
      <c r="HIU82" s="25">
        <f t="shared" si="88"/>
        <v>0</v>
      </c>
      <c r="HIV82" s="25">
        <f t="shared" si="88"/>
        <v>0</v>
      </c>
      <c r="HIW82" s="25">
        <f t="shared" si="88"/>
        <v>0</v>
      </c>
      <c r="HIX82" s="25">
        <f t="shared" si="88"/>
        <v>0</v>
      </c>
      <c r="HIY82" s="25">
        <f t="shared" si="88"/>
        <v>0</v>
      </c>
      <c r="HIZ82" s="25">
        <f t="shared" si="88"/>
        <v>0</v>
      </c>
      <c r="HJA82" s="25">
        <f t="shared" si="88"/>
        <v>0</v>
      </c>
      <c r="HJB82" s="25">
        <f t="shared" si="88"/>
        <v>0</v>
      </c>
      <c r="HJC82" s="25">
        <f t="shared" si="88"/>
        <v>0</v>
      </c>
      <c r="HJD82" s="25">
        <f t="shared" si="88"/>
        <v>0</v>
      </c>
      <c r="HJE82" s="25">
        <f t="shared" si="88"/>
        <v>0</v>
      </c>
      <c r="HJF82" s="25">
        <f t="shared" si="88"/>
        <v>0</v>
      </c>
      <c r="HJG82" s="25">
        <f t="shared" si="88"/>
        <v>0</v>
      </c>
      <c r="HJH82" s="25">
        <f t="shared" si="88"/>
        <v>0</v>
      </c>
      <c r="HJI82" s="25">
        <f t="shared" si="88"/>
        <v>0</v>
      </c>
      <c r="HJJ82" s="25">
        <f t="shared" si="88"/>
        <v>0</v>
      </c>
      <c r="HJK82" s="25">
        <f t="shared" si="88"/>
        <v>0</v>
      </c>
      <c r="HJL82" s="25">
        <f t="shared" si="88"/>
        <v>0</v>
      </c>
      <c r="HJM82" s="25">
        <f t="shared" si="88"/>
        <v>0</v>
      </c>
      <c r="HJN82" s="25">
        <f t="shared" si="88"/>
        <v>0</v>
      </c>
      <c r="HJO82" s="25">
        <f t="shared" si="88"/>
        <v>0</v>
      </c>
      <c r="HJP82" s="25">
        <f t="shared" si="88"/>
        <v>0</v>
      </c>
      <c r="HJQ82" s="25">
        <f t="shared" si="88"/>
        <v>0</v>
      </c>
      <c r="HJR82" s="25">
        <f t="shared" si="88"/>
        <v>0</v>
      </c>
      <c r="HJS82" s="25">
        <f t="shared" si="88"/>
        <v>0</v>
      </c>
      <c r="HJT82" s="25">
        <f t="shared" si="88"/>
        <v>0</v>
      </c>
      <c r="HJU82" s="25">
        <f t="shared" si="88"/>
        <v>0</v>
      </c>
      <c r="HJV82" s="25">
        <f t="shared" si="88"/>
        <v>0</v>
      </c>
      <c r="HJW82" s="25">
        <f t="shared" si="88"/>
        <v>0</v>
      </c>
      <c r="HJX82" s="25">
        <f t="shared" si="88"/>
        <v>0</v>
      </c>
      <c r="HJY82" s="25">
        <f t="shared" si="88"/>
        <v>0</v>
      </c>
      <c r="HJZ82" s="25">
        <f t="shared" si="88"/>
        <v>0</v>
      </c>
      <c r="HKA82" s="25">
        <f t="shared" si="88"/>
        <v>0</v>
      </c>
      <c r="HKB82" s="25">
        <f t="shared" si="88"/>
        <v>0</v>
      </c>
      <c r="HKC82" s="25">
        <f t="shared" si="88"/>
        <v>0</v>
      </c>
      <c r="HKD82" s="25">
        <f t="shared" si="88"/>
        <v>0</v>
      </c>
      <c r="HKE82" s="25">
        <f t="shared" si="88"/>
        <v>0</v>
      </c>
      <c r="HKF82" s="25">
        <f t="shared" si="88"/>
        <v>0</v>
      </c>
      <c r="HKG82" s="25">
        <f t="shared" si="88"/>
        <v>0</v>
      </c>
      <c r="HKH82" s="25">
        <f t="shared" si="88"/>
        <v>0</v>
      </c>
      <c r="HKI82" s="25">
        <f t="shared" si="88"/>
        <v>0</v>
      </c>
      <c r="HKJ82" s="25">
        <f t="shared" si="88"/>
        <v>0</v>
      </c>
      <c r="HKK82" s="25">
        <f t="shared" si="88"/>
        <v>0</v>
      </c>
      <c r="HKL82" s="25">
        <f t="shared" si="88"/>
        <v>0</v>
      </c>
      <c r="HKM82" s="25">
        <f t="shared" ref="HKM82:HMX82" si="89">+HKB82+HKD82+HKF82+HKH82+HKJ82</f>
        <v>0</v>
      </c>
      <c r="HKN82" s="25">
        <f t="shared" si="89"/>
        <v>0</v>
      </c>
      <c r="HKO82" s="25">
        <f t="shared" si="89"/>
        <v>0</v>
      </c>
      <c r="HKP82" s="25">
        <f t="shared" si="89"/>
        <v>0</v>
      </c>
      <c r="HKQ82" s="25">
        <f t="shared" si="89"/>
        <v>0</v>
      </c>
      <c r="HKR82" s="25">
        <f t="shared" si="89"/>
        <v>0</v>
      </c>
      <c r="HKS82" s="25">
        <f t="shared" si="89"/>
        <v>0</v>
      </c>
      <c r="HKT82" s="25">
        <f t="shared" si="89"/>
        <v>0</v>
      </c>
      <c r="HKU82" s="25">
        <f t="shared" si="89"/>
        <v>0</v>
      </c>
      <c r="HKV82" s="25">
        <f t="shared" si="89"/>
        <v>0</v>
      </c>
      <c r="HKW82" s="25">
        <f t="shared" si="89"/>
        <v>0</v>
      </c>
      <c r="HKX82" s="25">
        <f t="shared" si="89"/>
        <v>0</v>
      </c>
      <c r="HKY82" s="25">
        <f t="shared" si="89"/>
        <v>0</v>
      </c>
      <c r="HKZ82" s="25">
        <f t="shared" si="89"/>
        <v>0</v>
      </c>
      <c r="HLA82" s="25">
        <f t="shared" si="89"/>
        <v>0</v>
      </c>
      <c r="HLB82" s="25">
        <f t="shared" si="89"/>
        <v>0</v>
      </c>
      <c r="HLC82" s="25">
        <f t="shared" si="89"/>
        <v>0</v>
      </c>
      <c r="HLD82" s="25">
        <f t="shared" si="89"/>
        <v>0</v>
      </c>
      <c r="HLE82" s="25">
        <f t="shared" si="89"/>
        <v>0</v>
      </c>
      <c r="HLF82" s="25">
        <f t="shared" si="89"/>
        <v>0</v>
      </c>
      <c r="HLG82" s="25">
        <f t="shared" si="89"/>
        <v>0</v>
      </c>
      <c r="HLH82" s="25">
        <f t="shared" si="89"/>
        <v>0</v>
      </c>
      <c r="HLI82" s="25">
        <f t="shared" si="89"/>
        <v>0</v>
      </c>
      <c r="HLJ82" s="25">
        <f t="shared" si="89"/>
        <v>0</v>
      </c>
      <c r="HLK82" s="25">
        <f t="shared" si="89"/>
        <v>0</v>
      </c>
      <c r="HLL82" s="25">
        <f t="shared" si="89"/>
        <v>0</v>
      </c>
      <c r="HLM82" s="25">
        <f t="shared" si="89"/>
        <v>0</v>
      </c>
      <c r="HLN82" s="25">
        <f t="shared" si="89"/>
        <v>0</v>
      </c>
      <c r="HLO82" s="25">
        <f t="shared" si="89"/>
        <v>0</v>
      </c>
      <c r="HLP82" s="25">
        <f t="shared" si="89"/>
        <v>0</v>
      </c>
      <c r="HLQ82" s="25">
        <f t="shared" si="89"/>
        <v>0</v>
      </c>
      <c r="HLR82" s="25">
        <f t="shared" si="89"/>
        <v>0</v>
      </c>
      <c r="HLS82" s="25">
        <f t="shared" si="89"/>
        <v>0</v>
      </c>
      <c r="HLT82" s="25">
        <f t="shared" si="89"/>
        <v>0</v>
      </c>
      <c r="HLU82" s="25">
        <f t="shared" si="89"/>
        <v>0</v>
      </c>
      <c r="HLV82" s="25">
        <f t="shared" si="89"/>
        <v>0</v>
      </c>
      <c r="HLW82" s="25">
        <f t="shared" si="89"/>
        <v>0</v>
      </c>
      <c r="HLX82" s="25">
        <f t="shared" si="89"/>
        <v>0</v>
      </c>
      <c r="HLY82" s="25">
        <f t="shared" si="89"/>
        <v>0</v>
      </c>
      <c r="HLZ82" s="25">
        <f t="shared" si="89"/>
        <v>0</v>
      </c>
      <c r="HMA82" s="25">
        <f t="shared" si="89"/>
        <v>0</v>
      </c>
      <c r="HMB82" s="25">
        <f t="shared" si="89"/>
        <v>0</v>
      </c>
      <c r="HMC82" s="25">
        <f t="shared" si="89"/>
        <v>0</v>
      </c>
      <c r="HMD82" s="25">
        <f t="shared" si="89"/>
        <v>0</v>
      </c>
      <c r="HME82" s="25">
        <f t="shared" si="89"/>
        <v>0</v>
      </c>
      <c r="HMF82" s="25">
        <f t="shared" si="89"/>
        <v>0</v>
      </c>
      <c r="HMG82" s="25">
        <f t="shared" si="89"/>
        <v>0</v>
      </c>
      <c r="HMH82" s="25">
        <f t="shared" si="89"/>
        <v>0</v>
      </c>
      <c r="HMI82" s="25">
        <f t="shared" si="89"/>
        <v>0</v>
      </c>
      <c r="HMJ82" s="25">
        <f t="shared" si="89"/>
        <v>0</v>
      </c>
      <c r="HMK82" s="25">
        <f t="shared" si="89"/>
        <v>0</v>
      </c>
      <c r="HML82" s="25">
        <f t="shared" si="89"/>
        <v>0</v>
      </c>
      <c r="HMM82" s="25">
        <f t="shared" si="89"/>
        <v>0</v>
      </c>
      <c r="HMN82" s="25">
        <f t="shared" si="89"/>
        <v>0</v>
      </c>
      <c r="HMO82" s="25">
        <f t="shared" si="89"/>
        <v>0</v>
      </c>
      <c r="HMP82" s="25">
        <f t="shared" si="89"/>
        <v>0</v>
      </c>
      <c r="HMQ82" s="25">
        <f t="shared" si="89"/>
        <v>0</v>
      </c>
      <c r="HMR82" s="25">
        <f t="shared" si="89"/>
        <v>0</v>
      </c>
      <c r="HMS82" s="25">
        <f t="shared" si="89"/>
        <v>0</v>
      </c>
      <c r="HMT82" s="25">
        <f t="shared" si="89"/>
        <v>0</v>
      </c>
      <c r="HMU82" s="25">
        <f t="shared" si="89"/>
        <v>0</v>
      </c>
      <c r="HMV82" s="25">
        <f t="shared" si="89"/>
        <v>0</v>
      </c>
      <c r="HMW82" s="25">
        <f t="shared" si="89"/>
        <v>0</v>
      </c>
      <c r="HMX82" s="25">
        <f t="shared" si="89"/>
        <v>0</v>
      </c>
      <c r="HMY82" s="25">
        <f t="shared" ref="HMY82:HPJ82" si="90">+HMN82+HMP82+HMR82+HMT82+HMV82</f>
        <v>0</v>
      </c>
      <c r="HMZ82" s="25">
        <f t="shared" si="90"/>
        <v>0</v>
      </c>
      <c r="HNA82" s="25">
        <f t="shared" si="90"/>
        <v>0</v>
      </c>
      <c r="HNB82" s="25">
        <f t="shared" si="90"/>
        <v>0</v>
      </c>
      <c r="HNC82" s="25">
        <f t="shared" si="90"/>
        <v>0</v>
      </c>
      <c r="HND82" s="25">
        <f t="shared" si="90"/>
        <v>0</v>
      </c>
      <c r="HNE82" s="25">
        <f t="shared" si="90"/>
        <v>0</v>
      </c>
      <c r="HNF82" s="25">
        <f t="shared" si="90"/>
        <v>0</v>
      </c>
      <c r="HNG82" s="25">
        <f t="shared" si="90"/>
        <v>0</v>
      </c>
      <c r="HNH82" s="25">
        <f t="shared" si="90"/>
        <v>0</v>
      </c>
      <c r="HNI82" s="25">
        <f t="shared" si="90"/>
        <v>0</v>
      </c>
      <c r="HNJ82" s="25">
        <f t="shared" si="90"/>
        <v>0</v>
      </c>
      <c r="HNK82" s="25">
        <f t="shared" si="90"/>
        <v>0</v>
      </c>
      <c r="HNL82" s="25">
        <f t="shared" si="90"/>
        <v>0</v>
      </c>
      <c r="HNM82" s="25">
        <f t="shared" si="90"/>
        <v>0</v>
      </c>
      <c r="HNN82" s="25">
        <f t="shared" si="90"/>
        <v>0</v>
      </c>
      <c r="HNO82" s="25">
        <f t="shared" si="90"/>
        <v>0</v>
      </c>
      <c r="HNP82" s="25">
        <f t="shared" si="90"/>
        <v>0</v>
      </c>
      <c r="HNQ82" s="25">
        <f t="shared" si="90"/>
        <v>0</v>
      </c>
      <c r="HNR82" s="25">
        <f t="shared" si="90"/>
        <v>0</v>
      </c>
      <c r="HNS82" s="25">
        <f t="shared" si="90"/>
        <v>0</v>
      </c>
      <c r="HNT82" s="25">
        <f t="shared" si="90"/>
        <v>0</v>
      </c>
      <c r="HNU82" s="25">
        <f t="shared" si="90"/>
        <v>0</v>
      </c>
      <c r="HNV82" s="25">
        <f t="shared" si="90"/>
        <v>0</v>
      </c>
      <c r="HNW82" s="25">
        <f t="shared" si="90"/>
        <v>0</v>
      </c>
      <c r="HNX82" s="25">
        <f t="shared" si="90"/>
        <v>0</v>
      </c>
      <c r="HNY82" s="25">
        <f t="shared" si="90"/>
        <v>0</v>
      </c>
      <c r="HNZ82" s="25">
        <f t="shared" si="90"/>
        <v>0</v>
      </c>
      <c r="HOA82" s="25">
        <f t="shared" si="90"/>
        <v>0</v>
      </c>
      <c r="HOB82" s="25">
        <f t="shared" si="90"/>
        <v>0</v>
      </c>
      <c r="HOC82" s="25">
        <f t="shared" si="90"/>
        <v>0</v>
      </c>
      <c r="HOD82" s="25">
        <f t="shared" si="90"/>
        <v>0</v>
      </c>
      <c r="HOE82" s="25">
        <f t="shared" si="90"/>
        <v>0</v>
      </c>
      <c r="HOF82" s="25">
        <f t="shared" si="90"/>
        <v>0</v>
      </c>
      <c r="HOG82" s="25">
        <f t="shared" si="90"/>
        <v>0</v>
      </c>
      <c r="HOH82" s="25">
        <f t="shared" si="90"/>
        <v>0</v>
      </c>
      <c r="HOI82" s="25">
        <f t="shared" si="90"/>
        <v>0</v>
      </c>
      <c r="HOJ82" s="25">
        <f t="shared" si="90"/>
        <v>0</v>
      </c>
      <c r="HOK82" s="25">
        <f t="shared" si="90"/>
        <v>0</v>
      </c>
      <c r="HOL82" s="25">
        <f t="shared" si="90"/>
        <v>0</v>
      </c>
      <c r="HOM82" s="25">
        <f t="shared" si="90"/>
        <v>0</v>
      </c>
      <c r="HON82" s="25">
        <f t="shared" si="90"/>
        <v>0</v>
      </c>
      <c r="HOO82" s="25">
        <f t="shared" si="90"/>
        <v>0</v>
      </c>
      <c r="HOP82" s="25">
        <f t="shared" si="90"/>
        <v>0</v>
      </c>
      <c r="HOQ82" s="25">
        <f t="shared" si="90"/>
        <v>0</v>
      </c>
      <c r="HOR82" s="25">
        <f t="shared" si="90"/>
        <v>0</v>
      </c>
      <c r="HOS82" s="25">
        <f t="shared" si="90"/>
        <v>0</v>
      </c>
      <c r="HOT82" s="25">
        <f t="shared" si="90"/>
        <v>0</v>
      </c>
      <c r="HOU82" s="25">
        <f t="shared" si="90"/>
        <v>0</v>
      </c>
      <c r="HOV82" s="25">
        <f t="shared" si="90"/>
        <v>0</v>
      </c>
      <c r="HOW82" s="25">
        <f t="shared" si="90"/>
        <v>0</v>
      </c>
      <c r="HOX82" s="25">
        <f t="shared" si="90"/>
        <v>0</v>
      </c>
      <c r="HOY82" s="25">
        <f t="shared" si="90"/>
        <v>0</v>
      </c>
      <c r="HOZ82" s="25">
        <f t="shared" si="90"/>
        <v>0</v>
      </c>
      <c r="HPA82" s="25">
        <f t="shared" si="90"/>
        <v>0</v>
      </c>
      <c r="HPB82" s="25">
        <f t="shared" si="90"/>
        <v>0</v>
      </c>
      <c r="HPC82" s="25">
        <f t="shared" si="90"/>
        <v>0</v>
      </c>
      <c r="HPD82" s="25">
        <f t="shared" si="90"/>
        <v>0</v>
      </c>
      <c r="HPE82" s="25">
        <f t="shared" si="90"/>
        <v>0</v>
      </c>
      <c r="HPF82" s="25">
        <f t="shared" si="90"/>
        <v>0</v>
      </c>
      <c r="HPG82" s="25">
        <f t="shared" si="90"/>
        <v>0</v>
      </c>
      <c r="HPH82" s="25">
        <f t="shared" si="90"/>
        <v>0</v>
      </c>
      <c r="HPI82" s="25">
        <f t="shared" si="90"/>
        <v>0</v>
      </c>
      <c r="HPJ82" s="25">
        <f t="shared" si="90"/>
        <v>0</v>
      </c>
      <c r="HPK82" s="25">
        <f t="shared" ref="HPK82:HRV82" si="91">+HOZ82+HPB82+HPD82+HPF82+HPH82</f>
        <v>0</v>
      </c>
      <c r="HPL82" s="25">
        <f t="shared" si="91"/>
        <v>0</v>
      </c>
      <c r="HPM82" s="25">
        <f t="shared" si="91"/>
        <v>0</v>
      </c>
      <c r="HPN82" s="25">
        <f t="shared" si="91"/>
        <v>0</v>
      </c>
      <c r="HPO82" s="25">
        <f t="shared" si="91"/>
        <v>0</v>
      </c>
      <c r="HPP82" s="25">
        <f t="shared" si="91"/>
        <v>0</v>
      </c>
      <c r="HPQ82" s="25">
        <f t="shared" si="91"/>
        <v>0</v>
      </c>
      <c r="HPR82" s="25">
        <f t="shared" si="91"/>
        <v>0</v>
      </c>
      <c r="HPS82" s="25">
        <f t="shared" si="91"/>
        <v>0</v>
      </c>
      <c r="HPT82" s="25">
        <f t="shared" si="91"/>
        <v>0</v>
      </c>
      <c r="HPU82" s="25">
        <f t="shared" si="91"/>
        <v>0</v>
      </c>
      <c r="HPV82" s="25">
        <f t="shared" si="91"/>
        <v>0</v>
      </c>
      <c r="HPW82" s="25">
        <f t="shared" si="91"/>
        <v>0</v>
      </c>
      <c r="HPX82" s="25">
        <f t="shared" si="91"/>
        <v>0</v>
      </c>
      <c r="HPY82" s="25">
        <f t="shared" si="91"/>
        <v>0</v>
      </c>
      <c r="HPZ82" s="25">
        <f t="shared" si="91"/>
        <v>0</v>
      </c>
      <c r="HQA82" s="25">
        <f t="shared" si="91"/>
        <v>0</v>
      </c>
      <c r="HQB82" s="25">
        <f t="shared" si="91"/>
        <v>0</v>
      </c>
      <c r="HQC82" s="25">
        <f t="shared" si="91"/>
        <v>0</v>
      </c>
      <c r="HQD82" s="25">
        <f t="shared" si="91"/>
        <v>0</v>
      </c>
      <c r="HQE82" s="25">
        <f t="shared" si="91"/>
        <v>0</v>
      </c>
      <c r="HQF82" s="25">
        <f t="shared" si="91"/>
        <v>0</v>
      </c>
      <c r="HQG82" s="25">
        <f t="shared" si="91"/>
        <v>0</v>
      </c>
      <c r="HQH82" s="25">
        <f t="shared" si="91"/>
        <v>0</v>
      </c>
      <c r="HQI82" s="25">
        <f t="shared" si="91"/>
        <v>0</v>
      </c>
      <c r="HQJ82" s="25">
        <f t="shared" si="91"/>
        <v>0</v>
      </c>
      <c r="HQK82" s="25">
        <f t="shared" si="91"/>
        <v>0</v>
      </c>
      <c r="HQL82" s="25">
        <f t="shared" si="91"/>
        <v>0</v>
      </c>
      <c r="HQM82" s="25">
        <f t="shared" si="91"/>
        <v>0</v>
      </c>
      <c r="HQN82" s="25">
        <f t="shared" si="91"/>
        <v>0</v>
      </c>
      <c r="HQO82" s="25">
        <f t="shared" si="91"/>
        <v>0</v>
      </c>
      <c r="HQP82" s="25">
        <f t="shared" si="91"/>
        <v>0</v>
      </c>
      <c r="HQQ82" s="25">
        <f t="shared" si="91"/>
        <v>0</v>
      </c>
      <c r="HQR82" s="25">
        <f t="shared" si="91"/>
        <v>0</v>
      </c>
      <c r="HQS82" s="25">
        <f t="shared" si="91"/>
        <v>0</v>
      </c>
      <c r="HQT82" s="25">
        <f t="shared" si="91"/>
        <v>0</v>
      </c>
      <c r="HQU82" s="25">
        <f t="shared" si="91"/>
        <v>0</v>
      </c>
      <c r="HQV82" s="25">
        <f t="shared" si="91"/>
        <v>0</v>
      </c>
      <c r="HQW82" s="25">
        <f t="shared" si="91"/>
        <v>0</v>
      </c>
      <c r="HQX82" s="25">
        <f t="shared" si="91"/>
        <v>0</v>
      </c>
      <c r="HQY82" s="25">
        <f t="shared" si="91"/>
        <v>0</v>
      </c>
      <c r="HQZ82" s="25">
        <f t="shared" si="91"/>
        <v>0</v>
      </c>
      <c r="HRA82" s="25">
        <f t="shared" si="91"/>
        <v>0</v>
      </c>
      <c r="HRB82" s="25">
        <f t="shared" si="91"/>
        <v>0</v>
      </c>
      <c r="HRC82" s="25">
        <f t="shared" si="91"/>
        <v>0</v>
      </c>
      <c r="HRD82" s="25">
        <f t="shared" si="91"/>
        <v>0</v>
      </c>
      <c r="HRE82" s="25">
        <f t="shared" si="91"/>
        <v>0</v>
      </c>
      <c r="HRF82" s="25">
        <f t="shared" si="91"/>
        <v>0</v>
      </c>
      <c r="HRG82" s="25">
        <f t="shared" si="91"/>
        <v>0</v>
      </c>
      <c r="HRH82" s="25">
        <f t="shared" si="91"/>
        <v>0</v>
      </c>
      <c r="HRI82" s="25">
        <f t="shared" si="91"/>
        <v>0</v>
      </c>
      <c r="HRJ82" s="25">
        <f t="shared" si="91"/>
        <v>0</v>
      </c>
      <c r="HRK82" s="25">
        <f t="shared" si="91"/>
        <v>0</v>
      </c>
      <c r="HRL82" s="25">
        <f t="shared" si="91"/>
        <v>0</v>
      </c>
      <c r="HRM82" s="25">
        <f t="shared" si="91"/>
        <v>0</v>
      </c>
      <c r="HRN82" s="25">
        <f t="shared" si="91"/>
        <v>0</v>
      </c>
      <c r="HRO82" s="25">
        <f t="shared" si="91"/>
        <v>0</v>
      </c>
      <c r="HRP82" s="25">
        <f t="shared" si="91"/>
        <v>0</v>
      </c>
      <c r="HRQ82" s="25">
        <f t="shared" si="91"/>
        <v>0</v>
      </c>
      <c r="HRR82" s="25">
        <f t="shared" si="91"/>
        <v>0</v>
      </c>
      <c r="HRS82" s="25">
        <f t="shared" si="91"/>
        <v>0</v>
      </c>
      <c r="HRT82" s="25">
        <f t="shared" si="91"/>
        <v>0</v>
      </c>
      <c r="HRU82" s="25">
        <f t="shared" si="91"/>
        <v>0</v>
      </c>
      <c r="HRV82" s="25">
        <f t="shared" si="91"/>
        <v>0</v>
      </c>
      <c r="HRW82" s="25">
        <f t="shared" ref="HRW82:HUH82" si="92">+HRL82+HRN82+HRP82+HRR82+HRT82</f>
        <v>0</v>
      </c>
      <c r="HRX82" s="25">
        <f t="shared" si="92"/>
        <v>0</v>
      </c>
      <c r="HRY82" s="25">
        <f t="shared" si="92"/>
        <v>0</v>
      </c>
      <c r="HRZ82" s="25">
        <f t="shared" si="92"/>
        <v>0</v>
      </c>
      <c r="HSA82" s="25">
        <f t="shared" si="92"/>
        <v>0</v>
      </c>
      <c r="HSB82" s="25">
        <f t="shared" si="92"/>
        <v>0</v>
      </c>
      <c r="HSC82" s="25">
        <f t="shared" si="92"/>
        <v>0</v>
      </c>
      <c r="HSD82" s="25">
        <f t="shared" si="92"/>
        <v>0</v>
      </c>
      <c r="HSE82" s="25">
        <f t="shared" si="92"/>
        <v>0</v>
      </c>
      <c r="HSF82" s="25">
        <f t="shared" si="92"/>
        <v>0</v>
      </c>
      <c r="HSG82" s="25">
        <f t="shared" si="92"/>
        <v>0</v>
      </c>
      <c r="HSH82" s="25">
        <f t="shared" si="92"/>
        <v>0</v>
      </c>
      <c r="HSI82" s="25">
        <f t="shared" si="92"/>
        <v>0</v>
      </c>
      <c r="HSJ82" s="25">
        <f t="shared" si="92"/>
        <v>0</v>
      </c>
      <c r="HSK82" s="25">
        <f t="shared" si="92"/>
        <v>0</v>
      </c>
      <c r="HSL82" s="25">
        <f t="shared" si="92"/>
        <v>0</v>
      </c>
      <c r="HSM82" s="25">
        <f t="shared" si="92"/>
        <v>0</v>
      </c>
      <c r="HSN82" s="25">
        <f t="shared" si="92"/>
        <v>0</v>
      </c>
      <c r="HSO82" s="25">
        <f t="shared" si="92"/>
        <v>0</v>
      </c>
      <c r="HSP82" s="25">
        <f t="shared" si="92"/>
        <v>0</v>
      </c>
      <c r="HSQ82" s="25">
        <f t="shared" si="92"/>
        <v>0</v>
      </c>
      <c r="HSR82" s="25">
        <f t="shared" si="92"/>
        <v>0</v>
      </c>
      <c r="HSS82" s="25">
        <f t="shared" si="92"/>
        <v>0</v>
      </c>
      <c r="HST82" s="25">
        <f t="shared" si="92"/>
        <v>0</v>
      </c>
      <c r="HSU82" s="25">
        <f t="shared" si="92"/>
        <v>0</v>
      </c>
      <c r="HSV82" s="25">
        <f t="shared" si="92"/>
        <v>0</v>
      </c>
      <c r="HSW82" s="25">
        <f t="shared" si="92"/>
        <v>0</v>
      </c>
      <c r="HSX82" s="25">
        <f t="shared" si="92"/>
        <v>0</v>
      </c>
      <c r="HSY82" s="25">
        <f t="shared" si="92"/>
        <v>0</v>
      </c>
      <c r="HSZ82" s="25">
        <f t="shared" si="92"/>
        <v>0</v>
      </c>
      <c r="HTA82" s="25">
        <f t="shared" si="92"/>
        <v>0</v>
      </c>
      <c r="HTB82" s="25">
        <f t="shared" si="92"/>
        <v>0</v>
      </c>
      <c r="HTC82" s="25">
        <f t="shared" si="92"/>
        <v>0</v>
      </c>
      <c r="HTD82" s="25">
        <f t="shared" si="92"/>
        <v>0</v>
      </c>
      <c r="HTE82" s="25">
        <f t="shared" si="92"/>
        <v>0</v>
      </c>
      <c r="HTF82" s="25">
        <f t="shared" si="92"/>
        <v>0</v>
      </c>
      <c r="HTG82" s="25">
        <f t="shared" si="92"/>
        <v>0</v>
      </c>
      <c r="HTH82" s="25">
        <f t="shared" si="92"/>
        <v>0</v>
      </c>
      <c r="HTI82" s="25">
        <f t="shared" si="92"/>
        <v>0</v>
      </c>
      <c r="HTJ82" s="25">
        <f t="shared" si="92"/>
        <v>0</v>
      </c>
      <c r="HTK82" s="25">
        <f t="shared" si="92"/>
        <v>0</v>
      </c>
      <c r="HTL82" s="25">
        <f t="shared" si="92"/>
        <v>0</v>
      </c>
      <c r="HTM82" s="25">
        <f t="shared" si="92"/>
        <v>0</v>
      </c>
      <c r="HTN82" s="25">
        <f t="shared" si="92"/>
        <v>0</v>
      </c>
      <c r="HTO82" s="25">
        <f t="shared" si="92"/>
        <v>0</v>
      </c>
      <c r="HTP82" s="25">
        <f t="shared" si="92"/>
        <v>0</v>
      </c>
      <c r="HTQ82" s="25">
        <f t="shared" si="92"/>
        <v>0</v>
      </c>
      <c r="HTR82" s="25">
        <f t="shared" si="92"/>
        <v>0</v>
      </c>
      <c r="HTS82" s="25">
        <f t="shared" si="92"/>
        <v>0</v>
      </c>
      <c r="HTT82" s="25">
        <f t="shared" si="92"/>
        <v>0</v>
      </c>
      <c r="HTU82" s="25">
        <f t="shared" si="92"/>
        <v>0</v>
      </c>
      <c r="HTV82" s="25">
        <f t="shared" si="92"/>
        <v>0</v>
      </c>
      <c r="HTW82" s="25">
        <f t="shared" si="92"/>
        <v>0</v>
      </c>
      <c r="HTX82" s="25">
        <f t="shared" si="92"/>
        <v>0</v>
      </c>
      <c r="HTY82" s="25">
        <f t="shared" si="92"/>
        <v>0</v>
      </c>
      <c r="HTZ82" s="25">
        <f t="shared" si="92"/>
        <v>0</v>
      </c>
      <c r="HUA82" s="25">
        <f t="shared" si="92"/>
        <v>0</v>
      </c>
      <c r="HUB82" s="25">
        <f t="shared" si="92"/>
        <v>0</v>
      </c>
      <c r="HUC82" s="25">
        <f t="shared" si="92"/>
        <v>0</v>
      </c>
      <c r="HUD82" s="25">
        <f t="shared" si="92"/>
        <v>0</v>
      </c>
      <c r="HUE82" s="25">
        <f t="shared" si="92"/>
        <v>0</v>
      </c>
      <c r="HUF82" s="25">
        <f t="shared" si="92"/>
        <v>0</v>
      </c>
      <c r="HUG82" s="25">
        <f t="shared" si="92"/>
        <v>0</v>
      </c>
      <c r="HUH82" s="25">
        <f t="shared" si="92"/>
        <v>0</v>
      </c>
      <c r="HUI82" s="25">
        <f t="shared" ref="HUI82:HWT82" si="93">+HTX82+HTZ82+HUB82+HUD82+HUF82</f>
        <v>0</v>
      </c>
      <c r="HUJ82" s="25">
        <f t="shared" si="93"/>
        <v>0</v>
      </c>
      <c r="HUK82" s="25">
        <f t="shared" si="93"/>
        <v>0</v>
      </c>
      <c r="HUL82" s="25">
        <f t="shared" si="93"/>
        <v>0</v>
      </c>
      <c r="HUM82" s="25">
        <f t="shared" si="93"/>
        <v>0</v>
      </c>
      <c r="HUN82" s="25">
        <f t="shared" si="93"/>
        <v>0</v>
      </c>
      <c r="HUO82" s="25">
        <f t="shared" si="93"/>
        <v>0</v>
      </c>
      <c r="HUP82" s="25">
        <f t="shared" si="93"/>
        <v>0</v>
      </c>
      <c r="HUQ82" s="25">
        <f t="shared" si="93"/>
        <v>0</v>
      </c>
      <c r="HUR82" s="25">
        <f t="shared" si="93"/>
        <v>0</v>
      </c>
      <c r="HUS82" s="25">
        <f t="shared" si="93"/>
        <v>0</v>
      </c>
      <c r="HUT82" s="25">
        <f t="shared" si="93"/>
        <v>0</v>
      </c>
      <c r="HUU82" s="25">
        <f t="shared" si="93"/>
        <v>0</v>
      </c>
      <c r="HUV82" s="25">
        <f t="shared" si="93"/>
        <v>0</v>
      </c>
      <c r="HUW82" s="25">
        <f t="shared" si="93"/>
        <v>0</v>
      </c>
      <c r="HUX82" s="25">
        <f t="shared" si="93"/>
        <v>0</v>
      </c>
      <c r="HUY82" s="25">
        <f t="shared" si="93"/>
        <v>0</v>
      </c>
      <c r="HUZ82" s="25">
        <f t="shared" si="93"/>
        <v>0</v>
      </c>
      <c r="HVA82" s="25">
        <f t="shared" si="93"/>
        <v>0</v>
      </c>
      <c r="HVB82" s="25">
        <f t="shared" si="93"/>
        <v>0</v>
      </c>
      <c r="HVC82" s="25">
        <f t="shared" si="93"/>
        <v>0</v>
      </c>
      <c r="HVD82" s="25">
        <f t="shared" si="93"/>
        <v>0</v>
      </c>
      <c r="HVE82" s="25">
        <f t="shared" si="93"/>
        <v>0</v>
      </c>
      <c r="HVF82" s="25">
        <f t="shared" si="93"/>
        <v>0</v>
      </c>
      <c r="HVG82" s="25">
        <f t="shared" si="93"/>
        <v>0</v>
      </c>
      <c r="HVH82" s="25">
        <f t="shared" si="93"/>
        <v>0</v>
      </c>
      <c r="HVI82" s="25">
        <f t="shared" si="93"/>
        <v>0</v>
      </c>
      <c r="HVJ82" s="25">
        <f t="shared" si="93"/>
        <v>0</v>
      </c>
      <c r="HVK82" s="25">
        <f t="shared" si="93"/>
        <v>0</v>
      </c>
      <c r="HVL82" s="25">
        <f t="shared" si="93"/>
        <v>0</v>
      </c>
      <c r="HVM82" s="25">
        <f t="shared" si="93"/>
        <v>0</v>
      </c>
      <c r="HVN82" s="25">
        <f t="shared" si="93"/>
        <v>0</v>
      </c>
      <c r="HVO82" s="25">
        <f t="shared" si="93"/>
        <v>0</v>
      </c>
      <c r="HVP82" s="25">
        <f t="shared" si="93"/>
        <v>0</v>
      </c>
      <c r="HVQ82" s="25">
        <f t="shared" si="93"/>
        <v>0</v>
      </c>
      <c r="HVR82" s="25">
        <f t="shared" si="93"/>
        <v>0</v>
      </c>
      <c r="HVS82" s="25">
        <f t="shared" si="93"/>
        <v>0</v>
      </c>
      <c r="HVT82" s="25">
        <f t="shared" si="93"/>
        <v>0</v>
      </c>
      <c r="HVU82" s="25">
        <f t="shared" si="93"/>
        <v>0</v>
      </c>
      <c r="HVV82" s="25">
        <f t="shared" si="93"/>
        <v>0</v>
      </c>
      <c r="HVW82" s="25">
        <f t="shared" si="93"/>
        <v>0</v>
      </c>
      <c r="HVX82" s="25">
        <f t="shared" si="93"/>
        <v>0</v>
      </c>
      <c r="HVY82" s="25">
        <f t="shared" si="93"/>
        <v>0</v>
      </c>
      <c r="HVZ82" s="25">
        <f t="shared" si="93"/>
        <v>0</v>
      </c>
      <c r="HWA82" s="25">
        <f t="shared" si="93"/>
        <v>0</v>
      </c>
      <c r="HWB82" s="25">
        <f t="shared" si="93"/>
        <v>0</v>
      </c>
      <c r="HWC82" s="25">
        <f t="shared" si="93"/>
        <v>0</v>
      </c>
      <c r="HWD82" s="25">
        <f t="shared" si="93"/>
        <v>0</v>
      </c>
      <c r="HWE82" s="25">
        <f t="shared" si="93"/>
        <v>0</v>
      </c>
      <c r="HWF82" s="25">
        <f t="shared" si="93"/>
        <v>0</v>
      </c>
      <c r="HWG82" s="25">
        <f t="shared" si="93"/>
        <v>0</v>
      </c>
      <c r="HWH82" s="25">
        <f t="shared" si="93"/>
        <v>0</v>
      </c>
      <c r="HWI82" s="25">
        <f t="shared" si="93"/>
        <v>0</v>
      </c>
      <c r="HWJ82" s="25">
        <f t="shared" si="93"/>
        <v>0</v>
      </c>
      <c r="HWK82" s="25">
        <f t="shared" si="93"/>
        <v>0</v>
      </c>
      <c r="HWL82" s="25">
        <f t="shared" si="93"/>
        <v>0</v>
      </c>
      <c r="HWM82" s="25">
        <f t="shared" si="93"/>
        <v>0</v>
      </c>
      <c r="HWN82" s="25">
        <f t="shared" si="93"/>
        <v>0</v>
      </c>
      <c r="HWO82" s="25">
        <f t="shared" si="93"/>
        <v>0</v>
      </c>
      <c r="HWP82" s="25">
        <f t="shared" si="93"/>
        <v>0</v>
      </c>
      <c r="HWQ82" s="25">
        <f t="shared" si="93"/>
        <v>0</v>
      </c>
      <c r="HWR82" s="25">
        <f t="shared" si="93"/>
        <v>0</v>
      </c>
      <c r="HWS82" s="25">
        <f t="shared" si="93"/>
        <v>0</v>
      </c>
      <c r="HWT82" s="25">
        <f t="shared" si="93"/>
        <v>0</v>
      </c>
      <c r="HWU82" s="25">
        <f t="shared" ref="HWU82:HZF82" si="94">+HWJ82+HWL82+HWN82+HWP82+HWR82</f>
        <v>0</v>
      </c>
      <c r="HWV82" s="25">
        <f t="shared" si="94"/>
        <v>0</v>
      </c>
      <c r="HWW82" s="25">
        <f t="shared" si="94"/>
        <v>0</v>
      </c>
      <c r="HWX82" s="25">
        <f t="shared" si="94"/>
        <v>0</v>
      </c>
      <c r="HWY82" s="25">
        <f t="shared" si="94"/>
        <v>0</v>
      </c>
      <c r="HWZ82" s="25">
        <f t="shared" si="94"/>
        <v>0</v>
      </c>
      <c r="HXA82" s="25">
        <f t="shared" si="94"/>
        <v>0</v>
      </c>
      <c r="HXB82" s="25">
        <f t="shared" si="94"/>
        <v>0</v>
      </c>
      <c r="HXC82" s="25">
        <f t="shared" si="94"/>
        <v>0</v>
      </c>
      <c r="HXD82" s="25">
        <f t="shared" si="94"/>
        <v>0</v>
      </c>
      <c r="HXE82" s="25">
        <f t="shared" si="94"/>
        <v>0</v>
      </c>
      <c r="HXF82" s="25">
        <f t="shared" si="94"/>
        <v>0</v>
      </c>
      <c r="HXG82" s="25">
        <f t="shared" si="94"/>
        <v>0</v>
      </c>
      <c r="HXH82" s="25">
        <f t="shared" si="94"/>
        <v>0</v>
      </c>
      <c r="HXI82" s="25">
        <f t="shared" si="94"/>
        <v>0</v>
      </c>
      <c r="HXJ82" s="25">
        <f t="shared" si="94"/>
        <v>0</v>
      </c>
      <c r="HXK82" s="25">
        <f t="shared" si="94"/>
        <v>0</v>
      </c>
      <c r="HXL82" s="25">
        <f t="shared" si="94"/>
        <v>0</v>
      </c>
      <c r="HXM82" s="25">
        <f t="shared" si="94"/>
        <v>0</v>
      </c>
      <c r="HXN82" s="25">
        <f t="shared" si="94"/>
        <v>0</v>
      </c>
      <c r="HXO82" s="25">
        <f t="shared" si="94"/>
        <v>0</v>
      </c>
      <c r="HXP82" s="25">
        <f t="shared" si="94"/>
        <v>0</v>
      </c>
      <c r="HXQ82" s="25">
        <f t="shared" si="94"/>
        <v>0</v>
      </c>
      <c r="HXR82" s="25">
        <f t="shared" si="94"/>
        <v>0</v>
      </c>
      <c r="HXS82" s="25">
        <f t="shared" si="94"/>
        <v>0</v>
      </c>
      <c r="HXT82" s="25">
        <f t="shared" si="94"/>
        <v>0</v>
      </c>
      <c r="HXU82" s="25">
        <f t="shared" si="94"/>
        <v>0</v>
      </c>
      <c r="HXV82" s="25">
        <f t="shared" si="94"/>
        <v>0</v>
      </c>
      <c r="HXW82" s="25">
        <f t="shared" si="94"/>
        <v>0</v>
      </c>
      <c r="HXX82" s="25">
        <f t="shared" si="94"/>
        <v>0</v>
      </c>
      <c r="HXY82" s="25">
        <f t="shared" si="94"/>
        <v>0</v>
      </c>
      <c r="HXZ82" s="25">
        <f t="shared" si="94"/>
        <v>0</v>
      </c>
      <c r="HYA82" s="25">
        <f t="shared" si="94"/>
        <v>0</v>
      </c>
      <c r="HYB82" s="25">
        <f t="shared" si="94"/>
        <v>0</v>
      </c>
      <c r="HYC82" s="25">
        <f t="shared" si="94"/>
        <v>0</v>
      </c>
      <c r="HYD82" s="25">
        <f t="shared" si="94"/>
        <v>0</v>
      </c>
      <c r="HYE82" s="25">
        <f t="shared" si="94"/>
        <v>0</v>
      </c>
      <c r="HYF82" s="25">
        <f t="shared" si="94"/>
        <v>0</v>
      </c>
      <c r="HYG82" s="25">
        <f t="shared" si="94"/>
        <v>0</v>
      </c>
      <c r="HYH82" s="25">
        <f t="shared" si="94"/>
        <v>0</v>
      </c>
      <c r="HYI82" s="25">
        <f t="shared" si="94"/>
        <v>0</v>
      </c>
      <c r="HYJ82" s="25">
        <f t="shared" si="94"/>
        <v>0</v>
      </c>
      <c r="HYK82" s="25">
        <f t="shared" si="94"/>
        <v>0</v>
      </c>
      <c r="HYL82" s="25">
        <f t="shared" si="94"/>
        <v>0</v>
      </c>
      <c r="HYM82" s="25">
        <f t="shared" si="94"/>
        <v>0</v>
      </c>
      <c r="HYN82" s="25">
        <f t="shared" si="94"/>
        <v>0</v>
      </c>
      <c r="HYO82" s="25">
        <f t="shared" si="94"/>
        <v>0</v>
      </c>
      <c r="HYP82" s="25">
        <f t="shared" si="94"/>
        <v>0</v>
      </c>
      <c r="HYQ82" s="25">
        <f t="shared" si="94"/>
        <v>0</v>
      </c>
      <c r="HYR82" s="25">
        <f t="shared" si="94"/>
        <v>0</v>
      </c>
      <c r="HYS82" s="25">
        <f t="shared" si="94"/>
        <v>0</v>
      </c>
      <c r="HYT82" s="25">
        <f t="shared" si="94"/>
        <v>0</v>
      </c>
      <c r="HYU82" s="25">
        <f t="shared" si="94"/>
        <v>0</v>
      </c>
      <c r="HYV82" s="25">
        <f t="shared" si="94"/>
        <v>0</v>
      </c>
      <c r="HYW82" s="25">
        <f t="shared" si="94"/>
        <v>0</v>
      </c>
      <c r="HYX82" s="25">
        <f t="shared" si="94"/>
        <v>0</v>
      </c>
      <c r="HYY82" s="25">
        <f t="shared" si="94"/>
        <v>0</v>
      </c>
      <c r="HYZ82" s="25">
        <f t="shared" si="94"/>
        <v>0</v>
      </c>
      <c r="HZA82" s="25">
        <f t="shared" si="94"/>
        <v>0</v>
      </c>
      <c r="HZB82" s="25">
        <f t="shared" si="94"/>
        <v>0</v>
      </c>
      <c r="HZC82" s="25">
        <f t="shared" si="94"/>
        <v>0</v>
      </c>
      <c r="HZD82" s="25">
        <f t="shared" si="94"/>
        <v>0</v>
      </c>
      <c r="HZE82" s="25">
        <f t="shared" si="94"/>
        <v>0</v>
      </c>
      <c r="HZF82" s="25">
        <f t="shared" si="94"/>
        <v>0</v>
      </c>
      <c r="HZG82" s="25">
        <f t="shared" ref="HZG82:IBR82" si="95">+HYV82+HYX82+HYZ82+HZB82+HZD82</f>
        <v>0</v>
      </c>
      <c r="HZH82" s="25">
        <f t="shared" si="95"/>
        <v>0</v>
      </c>
      <c r="HZI82" s="25">
        <f t="shared" si="95"/>
        <v>0</v>
      </c>
      <c r="HZJ82" s="25">
        <f t="shared" si="95"/>
        <v>0</v>
      </c>
      <c r="HZK82" s="25">
        <f t="shared" si="95"/>
        <v>0</v>
      </c>
      <c r="HZL82" s="25">
        <f t="shared" si="95"/>
        <v>0</v>
      </c>
      <c r="HZM82" s="25">
        <f t="shared" si="95"/>
        <v>0</v>
      </c>
      <c r="HZN82" s="25">
        <f t="shared" si="95"/>
        <v>0</v>
      </c>
      <c r="HZO82" s="25">
        <f t="shared" si="95"/>
        <v>0</v>
      </c>
      <c r="HZP82" s="25">
        <f t="shared" si="95"/>
        <v>0</v>
      </c>
      <c r="HZQ82" s="25">
        <f t="shared" si="95"/>
        <v>0</v>
      </c>
      <c r="HZR82" s="25">
        <f t="shared" si="95"/>
        <v>0</v>
      </c>
      <c r="HZS82" s="25">
        <f t="shared" si="95"/>
        <v>0</v>
      </c>
      <c r="HZT82" s="25">
        <f t="shared" si="95"/>
        <v>0</v>
      </c>
      <c r="HZU82" s="25">
        <f t="shared" si="95"/>
        <v>0</v>
      </c>
      <c r="HZV82" s="25">
        <f t="shared" si="95"/>
        <v>0</v>
      </c>
      <c r="HZW82" s="25">
        <f t="shared" si="95"/>
        <v>0</v>
      </c>
      <c r="HZX82" s="25">
        <f t="shared" si="95"/>
        <v>0</v>
      </c>
      <c r="HZY82" s="25">
        <f t="shared" si="95"/>
        <v>0</v>
      </c>
      <c r="HZZ82" s="25">
        <f t="shared" si="95"/>
        <v>0</v>
      </c>
      <c r="IAA82" s="25">
        <f t="shared" si="95"/>
        <v>0</v>
      </c>
      <c r="IAB82" s="25">
        <f t="shared" si="95"/>
        <v>0</v>
      </c>
      <c r="IAC82" s="25">
        <f t="shared" si="95"/>
        <v>0</v>
      </c>
      <c r="IAD82" s="25">
        <f t="shared" si="95"/>
        <v>0</v>
      </c>
      <c r="IAE82" s="25">
        <f t="shared" si="95"/>
        <v>0</v>
      </c>
      <c r="IAF82" s="25">
        <f t="shared" si="95"/>
        <v>0</v>
      </c>
      <c r="IAG82" s="25">
        <f t="shared" si="95"/>
        <v>0</v>
      </c>
      <c r="IAH82" s="25">
        <f t="shared" si="95"/>
        <v>0</v>
      </c>
      <c r="IAI82" s="25">
        <f t="shared" si="95"/>
        <v>0</v>
      </c>
      <c r="IAJ82" s="25">
        <f t="shared" si="95"/>
        <v>0</v>
      </c>
      <c r="IAK82" s="25">
        <f t="shared" si="95"/>
        <v>0</v>
      </c>
      <c r="IAL82" s="25">
        <f t="shared" si="95"/>
        <v>0</v>
      </c>
      <c r="IAM82" s="25">
        <f t="shared" si="95"/>
        <v>0</v>
      </c>
      <c r="IAN82" s="25">
        <f t="shared" si="95"/>
        <v>0</v>
      </c>
      <c r="IAO82" s="25">
        <f t="shared" si="95"/>
        <v>0</v>
      </c>
      <c r="IAP82" s="25">
        <f t="shared" si="95"/>
        <v>0</v>
      </c>
      <c r="IAQ82" s="25">
        <f t="shared" si="95"/>
        <v>0</v>
      </c>
      <c r="IAR82" s="25">
        <f t="shared" si="95"/>
        <v>0</v>
      </c>
      <c r="IAS82" s="25">
        <f t="shared" si="95"/>
        <v>0</v>
      </c>
      <c r="IAT82" s="25">
        <f t="shared" si="95"/>
        <v>0</v>
      </c>
      <c r="IAU82" s="25">
        <f t="shared" si="95"/>
        <v>0</v>
      </c>
      <c r="IAV82" s="25">
        <f t="shared" si="95"/>
        <v>0</v>
      </c>
      <c r="IAW82" s="25">
        <f t="shared" si="95"/>
        <v>0</v>
      </c>
      <c r="IAX82" s="25">
        <f t="shared" si="95"/>
        <v>0</v>
      </c>
      <c r="IAY82" s="25">
        <f t="shared" si="95"/>
        <v>0</v>
      </c>
      <c r="IAZ82" s="25">
        <f t="shared" si="95"/>
        <v>0</v>
      </c>
      <c r="IBA82" s="25">
        <f t="shared" si="95"/>
        <v>0</v>
      </c>
      <c r="IBB82" s="25">
        <f t="shared" si="95"/>
        <v>0</v>
      </c>
      <c r="IBC82" s="25">
        <f t="shared" si="95"/>
        <v>0</v>
      </c>
      <c r="IBD82" s="25">
        <f t="shared" si="95"/>
        <v>0</v>
      </c>
      <c r="IBE82" s="25">
        <f t="shared" si="95"/>
        <v>0</v>
      </c>
      <c r="IBF82" s="25">
        <f t="shared" si="95"/>
        <v>0</v>
      </c>
      <c r="IBG82" s="25">
        <f t="shared" si="95"/>
        <v>0</v>
      </c>
      <c r="IBH82" s="25">
        <f t="shared" si="95"/>
        <v>0</v>
      </c>
      <c r="IBI82" s="25">
        <f t="shared" si="95"/>
        <v>0</v>
      </c>
      <c r="IBJ82" s="25">
        <f t="shared" si="95"/>
        <v>0</v>
      </c>
      <c r="IBK82" s="25">
        <f t="shared" si="95"/>
        <v>0</v>
      </c>
      <c r="IBL82" s="25">
        <f t="shared" si="95"/>
        <v>0</v>
      </c>
      <c r="IBM82" s="25">
        <f t="shared" si="95"/>
        <v>0</v>
      </c>
      <c r="IBN82" s="25">
        <f t="shared" si="95"/>
        <v>0</v>
      </c>
      <c r="IBO82" s="25">
        <f t="shared" si="95"/>
        <v>0</v>
      </c>
      <c r="IBP82" s="25">
        <f t="shared" si="95"/>
        <v>0</v>
      </c>
      <c r="IBQ82" s="25">
        <f t="shared" si="95"/>
        <v>0</v>
      </c>
      <c r="IBR82" s="25">
        <f t="shared" si="95"/>
        <v>0</v>
      </c>
      <c r="IBS82" s="25">
        <f t="shared" ref="IBS82:IED82" si="96">+IBH82+IBJ82+IBL82+IBN82+IBP82</f>
        <v>0</v>
      </c>
      <c r="IBT82" s="25">
        <f t="shared" si="96"/>
        <v>0</v>
      </c>
      <c r="IBU82" s="25">
        <f t="shared" si="96"/>
        <v>0</v>
      </c>
      <c r="IBV82" s="25">
        <f t="shared" si="96"/>
        <v>0</v>
      </c>
      <c r="IBW82" s="25">
        <f t="shared" si="96"/>
        <v>0</v>
      </c>
      <c r="IBX82" s="25">
        <f t="shared" si="96"/>
        <v>0</v>
      </c>
      <c r="IBY82" s="25">
        <f t="shared" si="96"/>
        <v>0</v>
      </c>
      <c r="IBZ82" s="25">
        <f t="shared" si="96"/>
        <v>0</v>
      </c>
      <c r="ICA82" s="25">
        <f t="shared" si="96"/>
        <v>0</v>
      </c>
      <c r="ICB82" s="25">
        <f t="shared" si="96"/>
        <v>0</v>
      </c>
      <c r="ICC82" s="25">
        <f t="shared" si="96"/>
        <v>0</v>
      </c>
      <c r="ICD82" s="25">
        <f t="shared" si="96"/>
        <v>0</v>
      </c>
      <c r="ICE82" s="25">
        <f t="shared" si="96"/>
        <v>0</v>
      </c>
      <c r="ICF82" s="25">
        <f t="shared" si="96"/>
        <v>0</v>
      </c>
      <c r="ICG82" s="25">
        <f t="shared" si="96"/>
        <v>0</v>
      </c>
      <c r="ICH82" s="25">
        <f t="shared" si="96"/>
        <v>0</v>
      </c>
      <c r="ICI82" s="25">
        <f t="shared" si="96"/>
        <v>0</v>
      </c>
      <c r="ICJ82" s="25">
        <f t="shared" si="96"/>
        <v>0</v>
      </c>
      <c r="ICK82" s="25">
        <f t="shared" si="96"/>
        <v>0</v>
      </c>
      <c r="ICL82" s="25">
        <f t="shared" si="96"/>
        <v>0</v>
      </c>
      <c r="ICM82" s="25">
        <f t="shared" si="96"/>
        <v>0</v>
      </c>
      <c r="ICN82" s="25">
        <f t="shared" si="96"/>
        <v>0</v>
      </c>
      <c r="ICO82" s="25">
        <f t="shared" si="96"/>
        <v>0</v>
      </c>
      <c r="ICP82" s="25">
        <f t="shared" si="96"/>
        <v>0</v>
      </c>
      <c r="ICQ82" s="25">
        <f t="shared" si="96"/>
        <v>0</v>
      </c>
      <c r="ICR82" s="25">
        <f t="shared" si="96"/>
        <v>0</v>
      </c>
      <c r="ICS82" s="25">
        <f t="shared" si="96"/>
        <v>0</v>
      </c>
      <c r="ICT82" s="25">
        <f t="shared" si="96"/>
        <v>0</v>
      </c>
      <c r="ICU82" s="25">
        <f t="shared" si="96"/>
        <v>0</v>
      </c>
      <c r="ICV82" s="25">
        <f t="shared" si="96"/>
        <v>0</v>
      </c>
      <c r="ICW82" s="25">
        <f t="shared" si="96"/>
        <v>0</v>
      </c>
      <c r="ICX82" s="25">
        <f t="shared" si="96"/>
        <v>0</v>
      </c>
      <c r="ICY82" s="25">
        <f t="shared" si="96"/>
        <v>0</v>
      </c>
      <c r="ICZ82" s="25">
        <f t="shared" si="96"/>
        <v>0</v>
      </c>
      <c r="IDA82" s="25">
        <f t="shared" si="96"/>
        <v>0</v>
      </c>
      <c r="IDB82" s="25">
        <f t="shared" si="96"/>
        <v>0</v>
      </c>
      <c r="IDC82" s="25">
        <f t="shared" si="96"/>
        <v>0</v>
      </c>
      <c r="IDD82" s="25">
        <f t="shared" si="96"/>
        <v>0</v>
      </c>
      <c r="IDE82" s="25">
        <f t="shared" si="96"/>
        <v>0</v>
      </c>
      <c r="IDF82" s="25">
        <f t="shared" si="96"/>
        <v>0</v>
      </c>
      <c r="IDG82" s="25">
        <f t="shared" si="96"/>
        <v>0</v>
      </c>
      <c r="IDH82" s="25">
        <f t="shared" si="96"/>
        <v>0</v>
      </c>
      <c r="IDI82" s="25">
        <f t="shared" si="96"/>
        <v>0</v>
      </c>
      <c r="IDJ82" s="25">
        <f t="shared" si="96"/>
        <v>0</v>
      </c>
      <c r="IDK82" s="25">
        <f t="shared" si="96"/>
        <v>0</v>
      </c>
      <c r="IDL82" s="25">
        <f t="shared" si="96"/>
        <v>0</v>
      </c>
      <c r="IDM82" s="25">
        <f t="shared" si="96"/>
        <v>0</v>
      </c>
      <c r="IDN82" s="25">
        <f t="shared" si="96"/>
        <v>0</v>
      </c>
      <c r="IDO82" s="25">
        <f t="shared" si="96"/>
        <v>0</v>
      </c>
      <c r="IDP82" s="25">
        <f t="shared" si="96"/>
        <v>0</v>
      </c>
      <c r="IDQ82" s="25">
        <f t="shared" si="96"/>
        <v>0</v>
      </c>
      <c r="IDR82" s="25">
        <f t="shared" si="96"/>
        <v>0</v>
      </c>
      <c r="IDS82" s="25">
        <f t="shared" si="96"/>
        <v>0</v>
      </c>
      <c r="IDT82" s="25">
        <f t="shared" si="96"/>
        <v>0</v>
      </c>
      <c r="IDU82" s="25">
        <f t="shared" si="96"/>
        <v>0</v>
      </c>
      <c r="IDV82" s="25">
        <f t="shared" si="96"/>
        <v>0</v>
      </c>
      <c r="IDW82" s="25">
        <f t="shared" si="96"/>
        <v>0</v>
      </c>
      <c r="IDX82" s="25">
        <f t="shared" si="96"/>
        <v>0</v>
      </c>
      <c r="IDY82" s="25">
        <f t="shared" si="96"/>
        <v>0</v>
      </c>
      <c r="IDZ82" s="25">
        <f t="shared" si="96"/>
        <v>0</v>
      </c>
      <c r="IEA82" s="25">
        <f t="shared" si="96"/>
        <v>0</v>
      </c>
      <c r="IEB82" s="25">
        <f t="shared" si="96"/>
        <v>0</v>
      </c>
      <c r="IEC82" s="25">
        <f t="shared" si="96"/>
        <v>0</v>
      </c>
      <c r="IED82" s="25">
        <f t="shared" si="96"/>
        <v>0</v>
      </c>
      <c r="IEE82" s="25">
        <f t="shared" ref="IEE82:IGP82" si="97">+IDT82+IDV82+IDX82+IDZ82+IEB82</f>
        <v>0</v>
      </c>
      <c r="IEF82" s="25">
        <f t="shared" si="97"/>
        <v>0</v>
      </c>
      <c r="IEG82" s="25">
        <f t="shared" si="97"/>
        <v>0</v>
      </c>
      <c r="IEH82" s="25">
        <f t="shared" si="97"/>
        <v>0</v>
      </c>
      <c r="IEI82" s="25">
        <f t="shared" si="97"/>
        <v>0</v>
      </c>
      <c r="IEJ82" s="25">
        <f t="shared" si="97"/>
        <v>0</v>
      </c>
      <c r="IEK82" s="25">
        <f t="shared" si="97"/>
        <v>0</v>
      </c>
      <c r="IEL82" s="25">
        <f t="shared" si="97"/>
        <v>0</v>
      </c>
      <c r="IEM82" s="25">
        <f t="shared" si="97"/>
        <v>0</v>
      </c>
      <c r="IEN82" s="25">
        <f t="shared" si="97"/>
        <v>0</v>
      </c>
      <c r="IEO82" s="25">
        <f t="shared" si="97"/>
        <v>0</v>
      </c>
      <c r="IEP82" s="25">
        <f t="shared" si="97"/>
        <v>0</v>
      </c>
      <c r="IEQ82" s="25">
        <f t="shared" si="97"/>
        <v>0</v>
      </c>
      <c r="IER82" s="25">
        <f t="shared" si="97"/>
        <v>0</v>
      </c>
      <c r="IES82" s="25">
        <f t="shared" si="97"/>
        <v>0</v>
      </c>
      <c r="IET82" s="25">
        <f t="shared" si="97"/>
        <v>0</v>
      </c>
      <c r="IEU82" s="25">
        <f t="shared" si="97"/>
        <v>0</v>
      </c>
      <c r="IEV82" s="25">
        <f t="shared" si="97"/>
        <v>0</v>
      </c>
      <c r="IEW82" s="25">
        <f t="shared" si="97"/>
        <v>0</v>
      </c>
      <c r="IEX82" s="25">
        <f t="shared" si="97"/>
        <v>0</v>
      </c>
      <c r="IEY82" s="25">
        <f t="shared" si="97"/>
        <v>0</v>
      </c>
      <c r="IEZ82" s="25">
        <f t="shared" si="97"/>
        <v>0</v>
      </c>
      <c r="IFA82" s="25">
        <f t="shared" si="97"/>
        <v>0</v>
      </c>
      <c r="IFB82" s="25">
        <f t="shared" si="97"/>
        <v>0</v>
      </c>
      <c r="IFC82" s="25">
        <f t="shared" si="97"/>
        <v>0</v>
      </c>
      <c r="IFD82" s="25">
        <f t="shared" si="97"/>
        <v>0</v>
      </c>
      <c r="IFE82" s="25">
        <f t="shared" si="97"/>
        <v>0</v>
      </c>
      <c r="IFF82" s="25">
        <f t="shared" si="97"/>
        <v>0</v>
      </c>
      <c r="IFG82" s="25">
        <f t="shared" si="97"/>
        <v>0</v>
      </c>
      <c r="IFH82" s="25">
        <f t="shared" si="97"/>
        <v>0</v>
      </c>
      <c r="IFI82" s="25">
        <f t="shared" si="97"/>
        <v>0</v>
      </c>
      <c r="IFJ82" s="25">
        <f t="shared" si="97"/>
        <v>0</v>
      </c>
      <c r="IFK82" s="25">
        <f t="shared" si="97"/>
        <v>0</v>
      </c>
      <c r="IFL82" s="25">
        <f t="shared" si="97"/>
        <v>0</v>
      </c>
      <c r="IFM82" s="25">
        <f t="shared" si="97"/>
        <v>0</v>
      </c>
      <c r="IFN82" s="25">
        <f t="shared" si="97"/>
        <v>0</v>
      </c>
      <c r="IFO82" s="25">
        <f t="shared" si="97"/>
        <v>0</v>
      </c>
      <c r="IFP82" s="25">
        <f t="shared" si="97"/>
        <v>0</v>
      </c>
      <c r="IFQ82" s="25">
        <f t="shared" si="97"/>
        <v>0</v>
      </c>
      <c r="IFR82" s="25">
        <f t="shared" si="97"/>
        <v>0</v>
      </c>
      <c r="IFS82" s="25">
        <f t="shared" si="97"/>
        <v>0</v>
      </c>
      <c r="IFT82" s="25">
        <f t="shared" si="97"/>
        <v>0</v>
      </c>
      <c r="IFU82" s="25">
        <f t="shared" si="97"/>
        <v>0</v>
      </c>
      <c r="IFV82" s="25">
        <f t="shared" si="97"/>
        <v>0</v>
      </c>
      <c r="IFW82" s="25">
        <f t="shared" si="97"/>
        <v>0</v>
      </c>
      <c r="IFX82" s="25">
        <f t="shared" si="97"/>
        <v>0</v>
      </c>
      <c r="IFY82" s="25">
        <f t="shared" si="97"/>
        <v>0</v>
      </c>
      <c r="IFZ82" s="25">
        <f t="shared" si="97"/>
        <v>0</v>
      </c>
      <c r="IGA82" s="25">
        <f t="shared" si="97"/>
        <v>0</v>
      </c>
      <c r="IGB82" s="25">
        <f t="shared" si="97"/>
        <v>0</v>
      </c>
      <c r="IGC82" s="25">
        <f t="shared" si="97"/>
        <v>0</v>
      </c>
      <c r="IGD82" s="25">
        <f t="shared" si="97"/>
        <v>0</v>
      </c>
      <c r="IGE82" s="25">
        <f t="shared" si="97"/>
        <v>0</v>
      </c>
      <c r="IGF82" s="25">
        <f t="shared" si="97"/>
        <v>0</v>
      </c>
      <c r="IGG82" s="25">
        <f t="shared" si="97"/>
        <v>0</v>
      </c>
      <c r="IGH82" s="25">
        <f t="shared" si="97"/>
        <v>0</v>
      </c>
      <c r="IGI82" s="25">
        <f t="shared" si="97"/>
        <v>0</v>
      </c>
      <c r="IGJ82" s="25">
        <f t="shared" si="97"/>
        <v>0</v>
      </c>
      <c r="IGK82" s="25">
        <f t="shared" si="97"/>
        <v>0</v>
      </c>
      <c r="IGL82" s="25">
        <f t="shared" si="97"/>
        <v>0</v>
      </c>
      <c r="IGM82" s="25">
        <f t="shared" si="97"/>
        <v>0</v>
      </c>
      <c r="IGN82" s="25">
        <f t="shared" si="97"/>
        <v>0</v>
      </c>
      <c r="IGO82" s="25">
        <f t="shared" si="97"/>
        <v>0</v>
      </c>
      <c r="IGP82" s="25">
        <f t="shared" si="97"/>
        <v>0</v>
      </c>
      <c r="IGQ82" s="25">
        <f t="shared" ref="IGQ82:IJB82" si="98">+IGF82+IGH82+IGJ82+IGL82+IGN82</f>
        <v>0</v>
      </c>
      <c r="IGR82" s="25">
        <f t="shared" si="98"/>
        <v>0</v>
      </c>
      <c r="IGS82" s="25">
        <f t="shared" si="98"/>
        <v>0</v>
      </c>
      <c r="IGT82" s="25">
        <f t="shared" si="98"/>
        <v>0</v>
      </c>
      <c r="IGU82" s="25">
        <f t="shared" si="98"/>
        <v>0</v>
      </c>
      <c r="IGV82" s="25">
        <f t="shared" si="98"/>
        <v>0</v>
      </c>
      <c r="IGW82" s="25">
        <f t="shared" si="98"/>
        <v>0</v>
      </c>
      <c r="IGX82" s="25">
        <f t="shared" si="98"/>
        <v>0</v>
      </c>
      <c r="IGY82" s="25">
        <f t="shared" si="98"/>
        <v>0</v>
      </c>
      <c r="IGZ82" s="25">
        <f t="shared" si="98"/>
        <v>0</v>
      </c>
      <c r="IHA82" s="25">
        <f t="shared" si="98"/>
        <v>0</v>
      </c>
      <c r="IHB82" s="25">
        <f t="shared" si="98"/>
        <v>0</v>
      </c>
      <c r="IHC82" s="25">
        <f t="shared" si="98"/>
        <v>0</v>
      </c>
      <c r="IHD82" s="25">
        <f t="shared" si="98"/>
        <v>0</v>
      </c>
      <c r="IHE82" s="25">
        <f t="shared" si="98"/>
        <v>0</v>
      </c>
      <c r="IHF82" s="25">
        <f t="shared" si="98"/>
        <v>0</v>
      </c>
      <c r="IHG82" s="25">
        <f t="shared" si="98"/>
        <v>0</v>
      </c>
      <c r="IHH82" s="25">
        <f t="shared" si="98"/>
        <v>0</v>
      </c>
      <c r="IHI82" s="25">
        <f t="shared" si="98"/>
        <v>0</v>
      </c>
      <c r="IHJ82" s="25">
        <f t="shared" si="98"/>
        <v>0</v>
      </c>
      <c r="IHK82" s="25">
        <f t="shared" si="98"/>
        <v>0</v>
      </c>
      <c r="IHL82" s="25">
        <f t="shared" si="98"/>
        <v>0</v>
      </c>
      <c r="IHM82" s="25">
        <f t="shared" si="98"/>
        <v>0</v>
      </c>
      <c r="IHN82" s="25">
        <f t="shared" si="98"/>
        <v>0</v>
      </c>
      <c r="IHO82" s="25">
        <f t="shared" si="98"/>
        <v>0</v>
      </c>
      <c r="IHP82" s="25">
        <f t="shared" si="98"/>
        <v>0</v>
      </c>
      <c r="IHQ82" s="25">
        <f t="shared" si="98"/>
        <v>0</v>
      </c>
      <c r="IHR82" s="25">
        <f t="shared" si="98"/>
        <v>0</v>
      </c>
      <c r="IHS82" s="25">
        <f t="shared" si="98"/>
        <v>0</v>
      </c>
      <c r="IHT82" s="25">
        <f t="shared" si="98"/>
        <v>0</v>
      </c>
      <c r="IHU82" s="25">
        <f t="shared" si="98"/>
        <v>0</v>
      </c>
      <c r="IHV82" s="25">
        <f t="shared" si="98"/>
        <v>0</v>
      </c>
      <c r="IHW82" s="25">
        <f t="shared" si="98"/>
        <v>0</v>
      </c>
      <c r="IHX82" s="25">
        <f t="shared" si="98"/>
        <v>0</v>
      </c>
      <c r="IHY82" s="25">
        <f t="shared" si="98"/>
        <v>0</v>
      </c>
      <c r="IHZ82" s="25">
        <f t="shared" si="98"/>
        <v>0</v>
      </c>
      <c r="IIA82" s="25">
        <f t="shared" si="98"/>
        <v>0</v>
      </c>
      <c r="IIB82" s="25">
        <f t="shared" si="98"/>
        <v>0</v>
      </c>
      <c r="IIC82" s="25">
        <f t="shared" si="98"/>
        <v>0</v>
      </c>
      <c r="IID82" s="25">
        <f t="shared" si="98"/>
        <v>0</v>
      </c>
      <c r="IIE82" s="25">
        <f t="shared" si="98"/>
        <v>0</v>
      </c>
      <c r="IIF82" s="25">
        <f t="shared" si="98"/>
        <v>0</v>
      </c>
      <c r="IIG82" s="25">
        <f t="shared" si="98"/>
        <v>0</v>
      </c>
      <c r="IIH82" s="25">
        <f t="shared" si="98"/>
        <v>0</v>
      </c>
      <c r="III82" s="25">
        <f t="shared" si="98"/>
        <v>0</v>
      </c>
      <c r="IIJ82" s="25">
        <f t="shared" si="98"/>
        <v>0</v>
      </c>
      <c r="IIK82" s="25">
        <f t="shared" si="98"/>
        <v>0</v>
      </c>
      <c r="IIL82" s="25">
        <f t="shared" si="98"/>
        <v>0</v>
      </c>
      <c r="IIM82" s="25">
        <f t="shared" si="98"/>
        <v>0</v>
      </c>
      <c r="IIN82" s="25">
        <f t="shared" si="98"/>
        <v>0</v>
      </c>
      <c r="IIO82" s="25">
        <f t="shared" si="98"/>
        <v>0</v>
      </c>
      <c r="IIP82" s="25">
        <f t="shared" si="98"/>
        <v>0</v>
      </c>
      <c r="IIQ82" s="25">
        <f t="shared" si="98"/>
        <v>0</v>
      </c>
      <c r="IIR82" s="25">
        <f t="shared" si="98"/>
        <v>0</v>
      </c>
      <c r="IIS82" s="25">
        <f t="shared" si="98"/>
        <v>0</v>
      </c>
      <c r="IIT82" s="25">
        <f t="shared" si="98"/>
        <v>0</v>
      </c>
      <c r="IIU82" s="25">
        <f t="shared" si="98"/>
        <v>0</v>
      </c>
      <c r="IIV82" s="25">
        <f t="shared" si="98"/>
        <v>0</v>
      </c>
      <c r="IIW82" s="25">
        <f t="shared" si="98"/>
        <v>0</v>
      </c>
      <c r="IIX82" s="25">
        <f t="shared" si="98"/>
        <v>0</v>
      </c>
      <c r="IIY82" s="25">
        <f t="shared" si="98"/>
        <v>0</v>
      </c>
      <c r="IIZ82" s="25">
        <f t="shared" si="98"/>
        <v>0</v>
      </c>
      <c r="IJA82" s="25">
        <f t="shared" si="98"/>
        <v>0</v>
      </c>
      <c r="IJB82" s="25">
        <f t="shared" si="98"/>
        <v>0</v>
      </c>
      <c r="IJC82" s="25">
        <f t="shared" ref="IJC82:ILN82" si="99">+IIR82+IIT82+IIV82+IIX82+IIZ82</f>
        <v>0</v>
      </c>
      <c r="IJD82" s="25">
        <f t="shared" si="99"/>
        <v>0</v>
      </c>
      <c r="IJE82" s="25">
        <f t="shared" si="99"/>
        <v>0</v>
      </c>
      <c r="IJF82" s="25">
        <f t="shared" si="99"/>
        <v>0</v>
      </c>
      <c r="IJG82" s="25">
        <f t="shared" si="99"/>
        <v>0</v>
      </c>
      <c r="IJH82" s="25">
        <f t="shared" si="99"/>
        <v>0</v>
      </c>
      <c r="IJI82" s="25">
        <f t="shared" si="99"/>
        <v>0</v>
      </c>
      <c r="IJJ82" s="25">
        <f t="shared" si="99"/>
        <v>0</v>
      </c>
      <c r="IJK82" s="25">
        <f t="shared" si="99"/>
        <v>0</v>
      </c>
      <c r="IJL82" s="25">
        <f t="shared" si="99"/>
        <v>0</v>
      </c>
      <c r="IJM82" s="25">
        <f t="shared" si="99"/>
        <v>0</v>
      </c>
      <c r="IJN82" s="25">
        <f t="shared" si="99"/>
        <v>0</v>
      </c>
      <c r="IJO82" s="25">
        <f t="shared" si="99"/>
        <v>0</v>
      </c>
      <c r="IJP82" s="25">
        <f t="shared" si="99"/>
        <v>0</v>
      </c>
      <c r="IJQ82" s="25">
        <f t="shared" si="99"/>
        <v>0</v>
      </c>
      <c r="IJR82" s="25">
        <f t="shared" si="99"/>
        <v>0</v>
      </c>
      <c r="IJS82" s="25">
        <f t="shared" si="99"/>
        <v>0</v>
      </c>
      <c r="IJT82" s="25">
        <f t="shared" si="99"/>
        <v>0</v>
      </c>
      <c r="IJU82" s="25">
        <f t="shared" si="99"/>
        <v>0</v>
      </c>
      <c r="IJV82" s="25">
        <f t="shared" si="99"/>
        <v>0</v>
      </c>
      <c r="IJW82" s="25">
        <f t="shared" si="99"/>
        <v>0</v>
      </c>
      <c r="IJX82" s="25">
        <f t="shared" si="99"/>
        <v>0</v>
      </c>
      <c r="IJY82" s="25">
        <f t="shared" si="99"/>
        <v>0</v>
      </c>
      <c r="IJZ82" s="25">
        <f t="shared" si="99"/>
        <v>0</v>
      </c>
      <c r="IKA82" s="25">
        <f t="shared" si="99"/>
        <v>0</v>
      </c>
      <c r="IKB82" s="25">
        <f t="shared" si="99"/>
        <v>0</v>
      </c>
      <c r="IKC82" s="25">
        <f t="shared" si="99"/>
        <v>0</v>
      </c>
      <c r="IKD82" s="25">
        <f t="shared" si="99"/>
        <v>0</v>
      </c>
      <c r="IKE82" s="25">
        <f t="shared" si="99"/>
        <v>0</v>
      </c>
      <c r="IKF82" s="25">
        <f t="shared" si="99"/>
        <v>0</v>
      </c>
      <c r="IKG82" s="25">
        <f t="shared" si="99"/>
        <v>0</v>
      </c>
      <c r="IKH82" s="25">
        <f t="shared" si="99"/>
        <v>0</v>
      </c>
      <c r="IKI82" s="25">
        <f t="shared" si="99"/>
        <v>0</v>
      </c>
      <c r="IKJ82" s="25">
        <f t="shared" si="99"/>
        <v>0</v>
      </c>
      <c r="IKK82" s="25">
        <f t="shared" si="99"/>
        <v>0</v>
      </c>
      <c r="IKL82" s="25">
        <f t="shared" si="99"/>
        <v>0</v>
      </c>
      <c r="IKM82" s="25">
        <f t="shared" si="99"/>
        <v>0</v>
      </c>
      <c r="IKN82" s="25">
        <f t="shared" si="99"/>
        <v>0</v>
      </c>
      <c r="IKO82" s="25">
        <f t="shared" si="99"/>
        <v>0</v>
      </c>
      <c r="IKP82" s="25">
        <f t="shared" si="99"/>
        <v>0</v>
      </c>
      <c r="IKQ82" s="25">
        <f t="shared" si="99"/>
        <v>0</v>
      </c>
      <c r="IKR82" s="25">
        <f t="shared" si="99"/>
        <v>0</v>
      </c>
      <c r="IKS82" s="25">
        <f t="shared" si="99"/>
        <v>0</v>
      </c>
      <c r="IKT82" s="25">
        <f t="shared" si="99"/>
        <v>0</v>
      </c>
      <c r="IKU82" s="25">
        <f t="shared" si="99"/>
        <v>0</v>
      </c>
      <c r="IKV82" s="25">
        <f t="shared" si="99"/>
        <v>0</v>
      </c>
      <c r="IKW82" s="25">
        <f t="shared" si="99"/>
        <v>0</v>
      </c>
      <c r="IKX82" s="25">
        <f t="shared" si="99"/>
        <v>0</v>
      </c>
      <c r="IKY82" s="25">
        <f t="shared" si="99"/>
        <v>0</v>
      </c>
      <c r="IKZ82" s="25">
        <f t="shared" si="99"/>
        <v>0</v>
      </c>
      <c r="ILA82" s="25">
        <f t="shared" si="99"/>
        <v>0</v>
      </c>
      <c r="ILB82" s="25">
        <f t="shared" si="99"/>
        <v>0</v>
      </c>
      <c r="ILC82" s="25">
        <f t="shared" si="99"/>
        <v>0</v>
      </c>
      <c r="ILD82" s="25">
        <f t="shared" si="99"/>
        <v>0</v>
      </c>
      <c r="ILE82" s="25">
        <f t="shared" si="99"/>
        <v>0</v>
      </c>
      <c r="ILF82" s="25">
        <f t="shared" si="99"/>
        <v>0</v>
      </c>
      <c r="ILG82" s="25">
        <f t="shared" si="99"/>
        <v>0</v>
      </c>
      <c r="ILH82" s="25">
        <f t="shared" si="99"/>
        <v>0</v>
      </c>
      <c r="ILI82" s="25">
        <f t="shared" si="99"/>
        <v>0</v>
      </c>
      <c r="ILJ82" s="25">
        <f t="shared" si="99"/>
        <v>0</v>
      </c>
      <c r="ILK82" s="25">
        <f t="shared" si="99"/>
        <v>0</v>
      </c>
      <c r="ILL82" s="25">
        <f t="shared" si="99"/>
        <v>0</v>
      </c>
      <c r="ILM82" s="25">
        <f t="shared" si="99"/>
        <v>0</v>
      </c>
      <c r="ILN82" s="25">
        <f t="shared" si="99"/>
        <v>0</v>
      </c>
      <c r="ILO82" s="25">
        <f t="shared" ref="ILO82:INZ82" si="100">+ILD82+ILF82+ILH82+ILJ82+ILL82</f>
        <v>0</v>
      </c>
      <c r="ILP82" s="25">
        <f t="shared" si="100"/>
        <v>0</v>
      </c>
      <c r="ILQ82" s="25">
        <f t="shared" si="100"/>
        <v>0</v>
      </c>
      <c r="ILR82" s="25">
        <f t="shared" si="100"/>
        <v>0</v>
      </c>
      <c r="ILS82" s="25">
        <f t="shared" si="100"/>
        <v>0</v>
      </c>
      <c r="ILT82" s="25">
        <f t="shared" si="100"/>
        <v>0</v>
      </c>
      <c r="ILU82" s="25">
        <f t="shared" si="100"/>
        <v>0</v>
      </c>
      <c r="ILV82" s="25">
        <f t="shared" si="100"/>
        <v>0</v>
      </c>
      <c r="ILW82" s="25">
        <f t="shared" si="100"/>
        <v>0</v>
      </c>
      <c r="ILX82" s="25">
        <f t="shared" si="100"/>
        <v>0</v>
      </c>
      <c r="ILY82" s="25">
        <f t="shared" si="100"/>
        <v>0</v>
      </c>
      <c r="ILZ82" s="25">
        <f t="shared" si="100"/>
        <v>0</v>
      </c>
      <c r="IMA82" s="25">
        <f t="shared" si="100"/>
        <v>0</v>
      </c>
      <c r="IMB82" s="25">
        <f t="shared" si="100"/>
        <v>0</v>
      </c>
      <c r="IMC82" s="25">
        <f t="shared" si="100"/>
        <v>0</v>
      </c>
      <c r="IMD82" s="25">
        <f t="shared" si="100"/>
        <v>0</v>
      </c>
      <c r="IME82" s="25">
        <f t="shared" si="100"/>
        <v>0</v>
      </c>
      <c r="IMF82" s="25">
        <f t="shared" si="100"/>
        <v>0</v>
      </c>
      <c r="IMG82" s="25">
        <f t="shared" si="100"/>
        <v>0</v>
      </c>
      <c r="IMH82" s="25">
        <f t="shared" si="100"/>
        <v>0</v>
      </c>
      <c r="IMI82" s="25">
        <f t="shared" si="100"/>
        <v>0</v>
      </c>
      <c r="IMJ82" s="25">
        <f t="shared" si="100"/>
        <v>0</v>
      </c>
      <c r="IMK82" s="25">
        <f t="shared" si="100"/>
        <v>0</v>
      </c>
      <c r="IML82" s="25">
        <f t="shared" si="100"/>
        <v>0</v>
      </c>
      <c r="IMM82" s="25">
        <f t="shared" si="100"/>
        <v>0</v>
      </c>
      <c r="IMN82" s="25">
        <f t="shared" si="100"/>
        <v>0</v>
      </c>
      <c r="IMO82" s="25">
        <f t="shared" si="100"/>
        <v>0</v>
      </c>
      <c r="IMP82" s="25">
        <f t="shared" si="100"/>
        <v>0</v>
      </c>
      <c r="IMQ82" s="25">
        <f t="shared" si="100"/>
        <v>0</v>
      </c>
      <c r="IMR82" s="25">
        <f t="shared" si="100"/>
        <v>0</v>
      </c>
      <c r="IMS82" s="25">
        <f t="shared" si="100"/>
        <v>0</v>
      </c>
      <c r="IMT82" s="25">
        <f t="shared" si="100"/>
        <v>0</v>
      </c>
      <c r="IMU82" s="25">
        <f t="shared" si="100"/>
        <v>0</v>
      </c>
      <c r="IMV82" s="25">
        <f t="shared" si="100"/>
        <v>0</v>
      </c>
      <c r="IMW82" s="25">
        <f t="shared" si="100"/>
        <v>0</v>
      </c>
      <c r="IMX82" s="25">
        <f t="shared" si="100"/>
        <v>0</v>
      </c>
      <c r="IMY82" s="25">
        <f t="shared" si="100"/>
        <v>0</v>
      </c>
      <c r="IMZ82" s="25">
        <f t="shared" si="100"/>
        <v>0</v>
      </c>
      <c r="INA82" s="25">
        <f t="shared" si="100"/>
        <v>0</v>
      </c>
      <c r="INB82" s="25">
        <f t="shared" si="100"/>
        <v>0</v>
      </c>
      <c r="INC82" s="25">
        <f t="shared" si="100"/>
        <v>0</v>
      </c>
      <c r="IND82" s="25">
        <f t="shared" si="100"/>
        <v>0</v>
      </c>
      <c r="INE82" s="25">
        <f t="shared" si="100"/>
        <v>0</v>
      </c>
      <c r="INF82" s="25">
        <f t="shared" si="100"/>
        <v>0</v>
      </c>
      <c r="ING82" s="25">
        <f t="shared" si="100"/>
        <v>0</v>
      </c>
      <c r="INH82" s="25">
        <f t="shared" si="100"/>
        <v>0</v>
      </c>
      <c r="INI82" s="25">
        <f t="shared" si="100"/>
        <v>0</v>
      </c>
      <c r="INJ82" s="25">
        <f t="shared" si="100"/>
        <v>0</v>
      </c>
      <c r="INK82" s="25">
        <f t="shared" si="100"/>
        <v>0</v>
      </c>
      <c r="INL82" s="25">
        <f t="shared" si="100"/>
        <v>0</v>
      </c>
      <c r="INM82" s="25">
        <f t="shared" si="100"/>
        <v>0</v>
      </c>
      <c r="INN82" s="25">
        <f t="shared" si="100"/>
        <v>0</v>
      </c>
      <c r="INO82" s="25">
        <f t="shared" si="100"/>
        <v>0</v>
      </c>
      <c r="INP82" s="25">
        <f t="shared" si="100"/>
        <v>0</v>
      </c>
      <c r="INQ82" s="25">
        <f t="shared" si="100"/>
        <v>0</v>
      </c>
      <c r="INR82" s="25">
        <f t="shared" si="100"/>
        <v>0</v>
      </c>
      <c r="INS82" s="25">
        <f t="shared" si="100"/>
        <v>0</v>
      </c>
      <c r="INT82" s="25">
        <f t="shared" si="100"/>
        <v>0</v>
      </c>
      <c r="INU82" s="25">
        <f t="shared" si="100"/>
        <v>0</v>
      </c>
      <c r="INV82" s="25">
        <f t="shared" si="100"/>
        <v>0</v>
      </c>
      <c r="INW82" s="25">
        <f t="shared" si="100"/>
        <v>0</v>
      </c>
      <c r="INX82" s="25">
        <f t="shared" si="100"/>
        <v>0</v>
      </c>
      <c r="INY82" s="25">
        <f t="shared" si="100"/>
        <v>0</v>
      </c>
      <c r="INZ82" s="25">
        <f t="shared" si="100"/>
        <v>0</v>
      </c>
      <c r="IOA82" s="25">
        <f t="shared" ref="IOA82:IQL82" si="101">+INP82+INR82+INT82+INV82+INX82</f>
        <v>0</v>
      </c>
      <c r="IOB82" s="25">
        <f t="shared" si="101"/>
        <v>0</v>
      </c>
      <c r="IOC82" s="25">
        <f t="shared" si="101"/>
        <v>0</v>
      </c>
      <c r="IOD82" s="25">
        <f t="shared" si="101"/>
        <v>0</v>
      </c>
      <c r="IOE82" s="25">
        <f t="shared" si="101"/>
        <v>0</v>
      </c>
      <c r="IOF82" s="25">
        <f t="shared" si="101"/>
        <v>0</v>
      </c>
      <c r="IOG82" s="25">
        <f t="shared" si="101"/>
        <v>0</v>
      </c>
      <c r="IOH82" s="25">
        <f t="shared" si="101"/>
        <v>0</v>
      </c>
      <c r="IOI82" s="25">
        <f t="shared" si="101"/>
        <v>0</v>
      </c>
      <c r="IOJ82" s="25">
        <f t="shared" si="101"/>
        <v>0</v>
      </c>
      <c r="IOK82" s="25">
        <f t="shared" si="101"/>
        <v>0</v>
      </c>
      <c r="IOL82" s="25">
        <f t="shared" si="101"/>
        <v>0</v>
      </c>
      <c r="IOM82" s="25">
        <f t="shared" si="101"/>
        <v>0</v>
      </c>
      <c r="ION82" s="25">
        <f t="shared" si="101"/>
        <v>0</v>
      </c>
      <c r="IOO82" s="25">
        <f t="shared" si="101"/>
        <v>0</v>
      </c>
      <c r="IOP82" s="25">
        <f t="shared" si="101"/>
        <v>0</v>
      </c>
      <c r="IOQ82" s="25">
        <f t="shared" si="101"/>
        <v>0</v>
      </c>
      <c r="IOR82" s="25">
        <f t="shared" si="101"/>
        <v>0</v>
      </c>
      <c r="IOS82" s="25">
        <f t="shared" si="101"/>
        <v>0</v>
      </c>
      <c r="IOT82" s="25">
        <f t="shared" si="101"/>
        <v>0</v>
      </c>
      <c r="IOU82" s="25">
        <f t="shared" si="101"/>
        <v>0</v>
      </c>
      <c r="IOV82" s="25">
        <f t="shared" si="101"/>
        <v>0</v>
      </c>
      <c r="IOW82" s="25">
        <f t="shared" si="101"/>
        <v>0</v>
      </c>
      <c r="IOX82" s="25">
        <f t="shared" si="101"/>
        <v>0</v>
      </c>
      <c r="IOY82" s="25">
        <f t="shared" si="101"/>
        <v>0</v>
      </c>
      <c r="IOZ82" s="25">
        <f t="shared" si="101"/>
        <v>0</v>
      </c>
      <c r="IPA82" s="25">
        <f t="shared" si="101"/>
        <v>0</v>
      </c>
      <c r="IPB82" s="25">
        <f t="shared" si="101"/>
        <v>0</v>
      </c>
      <c r="IPC82" s="25">
        <f t="shared" si="101"/>
        <v>0</v>
      </c>
      <c r="IPD82" s="25">
        <f t="shared" si="101"/>
        <v>0</v>
      </c>
      <c r="IPE82" s="25">
        <f t="shared" si="101"/>
        <v>0</v>
      </c>
      <c r="IPF82" s="25">
        <f t="shared" si="101"/>
        <v>0</v>
      </c>
      <c r="IPG82" s="25">
        <f t="shared" si="101"/>
        <v>0</v>
      </c>
      <c r="IPH82" s="25">
        <f t="shared" si="101"/>
        <v>0</v>
      </c>
      <c r="IPI82" s="25">
        <f t="shared" si="101"/>
        <v>0</v>
      </c>
      <c r="IPJ82" s="25">
        <f t="shared" si="101"/>
        <v>0</v>
      </c>
      <c r="IPK82" s="25">
        <f t="shared" si="101"/>
        <v>0</v>
      </c>
      <c r="IPL82" s="25">
        <f t="shared" si="101"/>
        <v>0</v>
      </c>
      <c r="IPM82" s="25">
        <f t="shared" si="101"/>
        <v>0</v>
      </c>
      <c r="IPN82" s="25">
        <f t="shared" si="101"/>
        <v>0</v>
      </c>
      <c r="IPO82" s="25">
        <f t="shared" si="101"/>
        <v>0</v>
      </c>
      <c r="IPP82" s="25">
        <f t="shared" si="101"/>
        <v>0</v>
      </c>
      <c r="IPQ82" s="25">
        <f t="shared" si="101"/>
        <v>0</v>
      </c>
      <c r="IPR82" s="25">
        <f t="shared" si="101"/>
        <v>0</v>
      </c>
      <c r="IPS82" s="25">
        <f t="shared" si="101"/>
        <v>0</v>
      </c>
      <c r="IPT82" s="25">
        <f t="shared" si="101"/>
        <v>0</v>
      </c>
      <c r="IPU82" s="25">
        <f t="shared" si="101"/>
        <v>0</v>
      </c>
      <c r="IPV82" s="25">
        <f t="shared" si="101"/>
        <v>0</v>
      </c>
      <c r="IPW82" s="25">
        <f t="shared" si="101"/>
        <v>0</v>
      </c>
      <c r="IPX82" s="25">
        <f t="shared" si="101"/>
        <v>0</v>
      </c>
      <c r="IPY82" s="25">
        <f t="shared" si="101"/>
        <v>0</v>
      </c>
      <c r="IPZ82" s="25">
        <f t="shared" si="101"/>
        <v>0</v>
      </c>
      <c r="IQA82" s="25">
        <f t="shared" si="101"/>
        <v>0</v>
      </c>
      <c r="IQB82" s="25">
        <f t="shared" si="101"/>
        <v>0</v>
      </c>
      <c r="IQC82" s="25">
        <f t="shared" si="101"/>
        <v>0</v>
      </c>
      <c r="IQD82" s="25">
        <f t="shared" si="101"/>
        <v>0</v>
      </c>
      <c r="IQE82" s="25">
        <f t="shared" si="101"/>
        <v>0</v>
      </c>
      <c r="IQF82" s="25">
        <f t="shared" si="101"/>
        <v>0</v>
      </c>
      <c r="IQG82" s="25">
        <f t="shared" si="101"/>
        <v>0</v>
      </c>
      <c r="IQH82" s="25">
        <f t="shared" si="101"/>
        <v>0</v>
      </c>
      <c r="IQI82" s="25">
        <f t="shared" si="101"/>
        <v>0</v>
      </c>
      <c r="IQJ82" s="25">
        <f t="shared" si="101"/>
        <v>0</v>
      </c>
      <c r="IQK82" s="25">
        <f t="shared" si="101"/>
        <v>0</v>
      </c>
      <c r="IQL82" s="25">
        <f t="shared" si="101"/>
        <v>0</v>
      </c>
      <c r="IQM82" s="25">
        <f t="shared" ref="IQM82:ISX82" si="102">+IQB82+IQD82+IQF82+IQH82+IQJ82</f>
        <v>0</v>
      </c>
      <c r="IQN82" s="25">
        <f t="shared" si="102"/>
        <v>0</v>
      </c>
      <c r="IQO82" s="25">
        <f t="shared" si="102"/>
        <v>0</v>
      </c>
      <c r="IQP82" s="25">
        <f t="shared" si="102"/>
        <v>0</v>
      </c>
      <c r="IQQ82" s="25">
        <f t="shared" si="102"/>
        <v>0</v>
      </c>
      <c r="IQR82" s="25">
        <f t="shared" si="102"/>
        <v>0</v>
      </c>
      <c r="IQS82" s="25">
        <f t="shared" si="102"/>
        <v>0</v>
      </c>
      <c r="IQT82" s="25">
        <f t="shared" si="102"/>
        <v>0</v>
      </c>
      <c r="IQU82" s="25">
        <f t="shared" si="102"/>
        <v>0</v>
      </c>
      <c r="IQV82" s="25">
        <f t="shared" si="102"/>
        <v>0</v>
      </c>
      <c r="IQW82" s="25">
        <f t="shared" si="102"/>
        <v>0</v>
      </c>
      <c r="IQX82" s="25">
        <f t="shared" si="102"/>
        <v>0</v>
      </c>
      <c r="IQY82" s="25">
        <f t="shared" si="102"/>
        <v>0</v>
      </c>
      <c r="IQZ82" s="25">
        <f t="shared" si="102"/>
        <v>0</v>
      </c>
      <c r="IRA82" s="25">
        <f t="shared" si="102"/>
        <v>0</v>
      </c>
      <c r="IRB82" s="25">
        <f t="shared" si="102"/>
        <v>0</v>
      </c>
      <c r="IRC82" s="25">
        <f t="shared" si="102"/>
        <v>0</v>
      </c>
      <c r="IRD82" s="25">
        <f t="shared" si="102"/>
        <v>0</v>
      </c>
      <c r="IRE82" s="25">
        <f t="shared" si="102"/>
        <v>0</v>
      </c>
      <c r="IRF82" s="25">
        <f t="shared" si="102"/>
        <v>0</v>
      </c>
      <c r="IRG82" s="25">
        <f t="shared" si="102"/>
        <v>0</v>
      </c>
      <c r="IRH82" s="25">
        <f t="shared" si="102"/>
        <v>0</v>
      </c>
      <c r="IRI82" s="25">
        <f t="shared" si="102"/>
        <v>0</v>
      </c>
      <c r="IRJ82" s="25">
        <f t="shared" si="102"/>
        <v>0</v>
      </c>
      <c r="IRK82" s="25">
        <f t="shared" si="102"/>
        <v>0</v>
      </c>
      <c r="IRL82" s="25">
        <f t="shared" si="102"/>
        <v>0</v>
      </c>
      <c r="IRM82" s="25">
        <f t="shared" si="102"/>
        <v>0</v>
      </c>
      <c r="IRN82" s="25">
        <f t="shared" si="102"/>
        <v>0</v>
      </c>
      <c r="IRO82" s="25">
        <f t="shared" si="102"/>
        <v>0</v>
      </c>
      <c r="IRP82" s="25">
        <f t="shared" si="102"/>
        <v>0</v>
      </c>
      <c r="IRQ82" s="25">
        <f t="shared" si="102"/>
        <v>0</v>
      </c>
      <c r="IRR82" s="25">
        <f t="shared" si="102"/>
        <v>0</v>
      </c>
      <c r="IRS82" s="25">
        <f t="shared" si="102"/>
        <v>0</v>
      </c>
      <c r="IRT82" s="25">
        <f t="shared" si="102"/>
        <v>0</v>
      </c>
      <c r="IRU82" s="25">
        <f t="shared" si="102"/>
        <v>0</v>
      </c>
      <c r="IRV82" s="25">
        <f t="shared" si="102"/>
        <v>0</v>
      </c>
      <c r="IRW82" s="25">
        <f t="shared" si="102"/>
        <v>0</v>
      </c>
      <c r="IRX82" s="25">
        <f t="shared" si="102"/>
        <v>0</v>
      </c>
      <c r="IRY82" s="25">
        <f t="shared" si="102"/>
        <v>0</v>
      </c>
      <c r="IRZ82" s="25">
        <f t="shared" si="102"/>
        <v>0</v>
      </c>
      <c r="ISA82" s="25">
        <f t="shared" si="102"/>
        <v>0</v>
      </c>
      <c r="ISB82" s="25">
        <f t="shared" si="102"/>
        <v>0</v>
      </c>
      <c r="ISC82" s="25">
        <f t="shared" si="102"/>
        <v>0</v>
      </c>
      <c r="ISD82" s="25">
        <f t="shared" si="102"/>
        <v>0</v>
      </c>
      <c r="ISE82" s="25">
        <f t="shared" si="102"/>
        <v>0</v>
      </c>
      <c r="ISF82" s="25">
        <f t="shared" si="102"/>
        <v>0</v>
      </c>
      <c r="ISG82" s="25">
        <f t="shared" si="102"/>
        <v>0</v>
      </c>
      <c r="ISH82" s="25">
        <f t="shared" si="102"/>
        <v>0</v>
      </c>
      <c r="ISI82" s="25">
        <f t="shared" si="102"/>
        <v>0</v>
      </c>
      <c r="ISJ82" s="25">
        <f t="shared" si="102"/>
        <v>0</v>
      </c>
      <c r="ISK82" s="25">
        <f t="shared" si="102"/>
        <v>0</v>
      </c>
      <c r="ISL82" s="25">
        <f t="shared" si="102"/>
        <v>0</v>
      </c>
      <c r="ISM82" s="25">
        <f t="shared" si="102"/>
        <v>0</v>
      </c>
      <c r="ISN82" s="25">
        <f t="shared" si="102"/>
        <v>0</v>
      </c>
      <c r="ISO82" s="25">
        <f t="shared" si="102"/>
        <v>0</v>
      </c>
      <c r="ISP82" s="25">
        <f t="shared" si="102"/>
        <v>0</v>
      </c>
      <c r="ISQ82" s="25">
        <f t="shared" si="102"/>
        <v>0</v>
      </c>
      <c r="ISR82" s="25">
        <f t="shared" si="102"/>
        <v>0</v>
      </c>
      <c r="ISS82" s="25">
        <f t="shared" si="102"/>
        <v>0</v>
      </c>
      <c r="IST82" s="25">
        <f t="shared" si="102"/>
        <v>0</v>
      </c>
      <c r="ISU82" s="25">
        <f t="shared" si="102"/>
        <v>0</v>
      </c>
      <c r="ISV82" s="25">
        <f t="shared" si="102"/>
        <v>0</v>
      </c>
      <c r="ISW82" s="25">
        <f t="shared" si="102"/>
        <v>0</v>
      </c>
      <c r="ISX82" s="25">
        <f t="shared" si="102"/>
        <v>0</v>
      </c>
      <c r="ISY82" s="25">
        <f t="shared" ref="ISY82:IVJ82" si="103">+ISN82+ISP82+ISR82+IST82+ISV82</f>
        <v>0</v>
      </c>
      <c r="ISZ82" s="25">
        <f t="shared" si="103"/>
        <v>0</v>
      </c>
      <c r="ITA82" s="25">
        <f t="shared" si="103"/>
        <v>0</v>
      </c>
      <c r="ITB82" s="25">
        <f t="shared" si="103"/>
        <v>0</v>
      </c>
      <c r="ITC82" s="25">
        <f t="shared" si="103"/>
        <v>0</v>
      </c>
      <c r="ITD82" s="25">
        <f t="shared" si="103"/>
        <v>0</v>
      </c>
      <c r="ITE82" s="25">
        <f t="shared" si="103"/>
        <v>0</v>
      </c>
      <c r="ITF82" s="25">
        <f t="shared" si="103"/>
        <v>0</v>
      </c>
      <c r="ITG82" s="25">
        <f t="shared" si="103"/>
        <v>0</v>
      </c>
      <c r="ITH82" s="25">
        <f t="shared" si="103"/>
        <v>0</v>
      </c>
      <c r="ITI82" s="25">
        <f t="shared" si="103"/>
        <v>0</v>
      </c>
      <c r="ITJ82" s="25">
        <f t="shared" si="103"/>
        <v>0</v>
      </c>
      <c r="ITK82" s="25">
        <f t="shared" si="103"/>
        <v>0</v>
      </c>
      <c r="ITL82" s="25">
        <f t="shared" si="103"/>
        <v>0</v>
      </c>
      <c r="ITM82" s="25">
        <f t="shared" si="103"/>
        <v>0</v>
      </c>
      <c r="ITN82" s="25">
        <f t="shared" si="103"/>
        <v>0</v>
      </c>
      <c r="ITO82" s="25">
        <f t="shared" si="103"/>
        <v>0</v>
      </c>
      <c r="ITP82" s="25">
        <f t="shared" si="103"/>
        <v>0</v>
      </c>
      <c r="ITQ82" s="25">
        <f t="shared" si="103"/>
        <v>0</v>
      </c>
      <c r="ITR82" s="25">
        <f t="shared" si="103"/>
        <v>0</v>
      </c>
      <c r="ITS82" s="25">
        <f t="shared" si="103"/>
        <v>0</v>
      </c>
      <c r="ITT82" s="25">
        <f t="shared" si="103"/>
        <v>0</v>
      </c>
      <c r="ITU82" s="25">
        <f t="shared" si="103"/>
        <v>0</v>
      </c>
      <c r="ITV82" s="25">
        <f t="shared" si="103"/>
        <v>0</v>
      </c>
      <c r="ITW82" s="25">
        <f t="shared" si="103"/>
        <v>0</v>
      </c>
      <c r="ITX82" s="25">
        <f t="shared" si="103"/>
        <v>0</v>
      </c>
      <c r="ITY82" s="25">
        <f t="shared" si="103"/>
        <v>0</v>
      </c>
      <c r="ITZ82" s="25">
        <f t="shared" si="103"/>
        <v>0</v>
      </c>
      <c r="IUA82" s="25">
        <f t="shared" si="103"/>
        <v>0</v>
      </c>
      <c r="IUB82" s="25">
        <f t="shared" si="103"/>
        <v>0</v>
      </c>
      <c r="IUC82" s="25">
        <f t="shared" si="103"/>
        <v>0</v>
      </c>
      <c r="IUD82" s="25">
        <f t="shared" si="103"/>
        <v>0</v>
      </c>
      <c r="IUE82" s="25">
        <f t="shared" si="103"/>
        <v>0</v>
      </c>
      <c r="IUF82" s="25">
        <f t="shared" si="103"/>
        <v>0</v>
      </c>
      <c r="IUG82" s="25">
        <f t="shared" si="103"/>
        <v>0</v>
      </c>
      <c r="IUH82" s="25">
        <f t="shared" si="103"/>
        <v>0</v>
      </c>
      <c r="IUI82" s="25">
        <f t="shared" si="103"/>
        <v>0</v>
      </c>
      <c r="IUJ82" s="25">
        <f t="shared" si="103"/>
        <v>0</v>
      </c>
      <c r="IUK82" s="25">
        <f t="shared" si="103"/>
        <v>0</v>
      </c>
      <c r="IUL82" s="25">
        <f t="shared" si="103"/>
        <v>0</v>
      </c>
      <c r="IUM82" s="25">
        <f t="shared" si="103"/>
        <v>0</v>
      </c>
      <c r="IUN82" s="25">
        <f t="shared" si="103"/>
        <v>0</v>
      </c>
      <c r="IUO82" s="25">
        <f t="shared" si="103"/>
        <v>0</v>
      </c>
      <c r="IUP82" s="25">
        <f t="shared" si="103"/>
        <v>0</v>
      </c>
      <c r="IUQ82" s="25">
        <f t="shared" si="103"/>
        <v>0</v>
      </c>
      <c r="IUR82" s="25">
        <f t="shared" si="103"/>
        <v>0</v>
      </c>
      <c r="IUS82" s="25">
        <f t="shared" si="103"/>
        <v>0</v>
      </c>
      <c r="IUT82" s="25">
        <f t="shared" si="103"/>
        <v>0</v>
      </c>
      <c r="IUU82" s="25">
        <f t="shared" si="103"/>
        <v>0</v>
      </c>
      <c r="IUV82" s="25">
        <f t="shared" si="103"/>
        <v>0</v>
      </c>
      <c r="IUW82" s="25">
        <f t="shared" si="103"/>
        <v>0</v>
      </c>
      <c r="IUX82" s="25">
        <f t="shared" si="103"/>
        <v>0</v>
      </c>
      <c r="IUY82" s="25">
        <f t="shared" si="103"/>
        <v>0</v>
      </c>
      <c r="IUZ82" s="25">
        <f t="shared" si="103"/>
        <v>0</v>
      </c>
      <c r="IVA82" s="25">
        <f t="shared" si="103"/>
        <v>0</v>
      </c>
      <c r="IVB82" s="25">
        <f t="shared" si="103"/>
        <v>0</v>
      </c>
      <c r="IVC82" s="25">
        <f t="shared" si="103"/>
        <v>0</v>
      </c>
      <c r="IVD82" s="25">
        <f t="shared" si="103"/>
        <v>0</v>
      </c>
      <c r="IVE82" s="25">
        <f t="shared" si="103"/>
        <v>0</v>
      </c>
      <c r="IVF82" s="25">
        <f t="shared" si="103"/>
        <v>0</v>
      </c>
      <c r="IVG82" s="25">
        <f t="shared" si="103"/>
        <v>0</v>
      </c>
      <c r="IVH82" s="25">
        <f t="shared" si="103"/>
        <v>0</v>
      </c>
      <c r="IVI82" s="25">
        <f t="shared" si="103"/>
        <v>0</v>
      </c>
      <c r="IVJ82" s="25">
        <f t="shared" si="103"/>
        <v>0</v>
      </c>
      <c r="IVK82" s="25">
        <f t="shared" ref="IVK82:IXV82" si="104">+IUZ82+IVB82+IVD82+IVF82+IVH82</f>
        <v>0</v>
      </c>
      <c r="IVL82" s="25">
        <f t="shared" si="104"/>
        <v>0</v>
      </c>
      <c r="IVM82" s="25">
        <f t="shared" si="104"/>
        <v>0</v>
      </c>
      <c r="IVN82" s="25">
        <f t="shared" si="104"/>
        <v>0</v>
      </c>
      <c r="IVO82" s="25">
        <f t="shared" si="104"/>
        <v>0</v>
      </c>
      <c r="IVP82" s="25">
        <f t="shared" si="104"/>
        <v>0</v>
      </c>
      <c r="IVQ82" s="25">
        <f t="shared" si="104"/>
        <v>0</v>
      </c>
      <c r="IVR82" s="25">
        <f t="shared" si="104"/>
        <v>0</v>
      </c>
      <c r="IVS82" s="25">
        <f t="shared" si="104"/>
        <v>0</v>
      </c>
      <c r="IVT82" s="25">
        <f t="shared" si="104"/>
        <v>0</v>
      </c>
      <c r="IVU82" s="25">
        <f t="shared" si="104"/>
        <v>0</v>
      </c>
      <c r="IVV82" s="25">
        <f t="shared" si="104"/>
        <v>0</v>
      </c>
      <c r="IVW82" s="25">
        <f t="shared" si="104"/>
        <v>0</v>
      </c>
      <c r="IVX82" s="25">
        <f t="shared" si="104"/>
        <v>0</v>
      </c>
      <c r="IVY82" s="25">
        <f t="shared" si="104"/>
        <v>0</v>
      </c>
      <c r="IVZ82" s="25">
        <f t="shared" si="104"/>
        <v>0</v>
      </c>
      <c r="IWA82" s="25">
        <f t="shared" si="104"/>
        <v>0</v>
      </c>
      <c r="IWB82" s="25">
        <f t="shared" si="104"/>
        <v>0</v>
      </c>
      <c r="IWC82" s="25">
        <f t="shared" si="104"/>
        <v>0</v>
      </c>
      <c r="IWD82" s="25">
        <f t="shared" si="104"/>
        <v>0</v>
      </c>
      <c r="IWE82" s="25">
        <f t="shared" si="104"/>
        <v>0</v>
      </c>
      <c r="IWF82" s="25">
        <f t="shared" si="104"/>
        <v>0</v>
      </c>
      <c r="IWG82" s="25">
        <f t="shared" si="104"/>
        <v>0</v>
      </c>
      <c r="IWH82" s="25">
        <f t="shared" si="104"/>
        <v>0</v>
      </c>
      <c r="IWI82" s="25">
        <f t="shared" si="104"/>
        <v>0</v>
      </c>
      <c r="IWJ82" s="25">
        <f t="shared" si="104"/>
        <v>0</v>
      </c>
      <c r="IWK82" s="25">
        <f t="shared" si="104"/>
        <v>0</v>
      </c>
      <c r="IWL82" s="25">
        <f t="shared" si="104"/>
        <v>0</v>
      </c>
      <c r="IWM82" s="25">
        <f t="shared" si="104"/>
        <v>0</v>
      </c>
      <c r="IWN82" s="25">
        <f t="shared" si="104"/>
        <v>0</v>
      </c>
      <c r="IWO82" s="25">
        <f t="shared" si="104"/>
        <v>0</v>
      </c>
      <c r="IWP82" s="25">
        <f t="shared" si="104"/>
        <v>0</v>
      </c>
      <c r="IWQ82" s="25">
        <f t="shared" si="104"/>
        <v>0</v>
      </c>
      <c r="IWR82" s="25">
        <f t="shared" si="104"/>
        <v>0</v>
      </c>
      <c r="IWS82" s="25">
        <f t="shared" si="104"/>
        <v>0</v>
      </c>
      <c r="IWT82" s="25">
        <f t="shared" si="104"/>
        <v>0</v>
      </c>
      <c r="IWU82" s="25">
        <f t="shared" si="104"/>
        <v>0</v>
      </c>
      <c r="IWV82" s="25">
        <f t="shared" si="104"/>
        <v>0</v>
      </c>
      <c r="IWW82" s="25">
        <f t="shared" si="104"/>
        <v>0</v>
      </c>
      <c r="IWX82" s="25">
        <f t="shared" si="104"/>
        <v>0</v>
      </c>
      <c r="IWY82" s="25">
        <f t="shared" si="104"/>
        <v>0</v>
      </c>
      <c r="IWZ82" s="25">
        <f t="shared" si="104"/>
        <v>0</v>
      </c>
      <c r="IXA82" s="25">
        <f t="shared" si="104"/>
        <v>0</v>
      </c>
      <c r="IXB82" s="25">
        <f t="shared" si="104"/>
        <v>0</v>
      </c>
      <c r="IXC82" s="25">
        <f t="shared" si="104"/>
        <v>0</v>
      </c>
      <c r="IXD82" s="25">
        <f t="shared" si="104"/>
        <v>0</v>
      </c>
      <c r="IXE82" s="25">
        <f t="shared" si="104"/>
        <v>0</v>
      </c>
      <c r="IXF82" s="25">
        <f t="shared" si="104"/>
        <v>0</v>
      </c>
      <c r="IXG82" s="25">
        <f t="shared" si="104"/>
        <v>0</v>
      </c>
      <c r="IXH82" s="25">
        <f t="shared" si="104"/>
        <v>0</v>
      </c>
      <c r="IXI82" s="25">
        <f t="shared" si="104"/>
        <v>0</v>
      </c>
      <c r="IXJ82" s="25">
        <f t="shared" si="104"/>
        <v>0</v>
      </c>
      <c r="IXK82" s="25">
        <f t="shared" si="104"/>
        <v>0</v>
      </c>
      <c r="IXL82" s="25">
        <f t="shared" si="104"/>
        <v>0</v>
      </c>
      <c r="IXM82" s="25">
        <f t="shared" si="104"/>
        <v>0</v>
      </c>
      <c r="IXN82" s="25">
        <f t="shared" si="104"/>
        <v>0</v>
      </c>
      <c r="IXO82" s="25">
        <f t="shared" si="104"/>
        <v>0</v>
      </c>
      <c r="IXP82" s="25">
        <f t="shared" si="104"/>
        <v>0</v>
      </c>
      <c r="IXQ82" s="25">
        <f t="shared" si="104"/>
        <v>0</v>
      </c>
      <c r="IXR82" s="25">
        <f t="shared" si="104"/>
        <v>0</v>
      </c>
      <c r="IXS82" s="25">
        <f t="shared" si="104"/>
        <v>0</v>
      </c>
      <c r="IXT82" s="25">
        <f t="shared" si="104"/>
        <v>0</v>
      </c>
      <c r="IXU82" s="25">
        <f t="shared" si="104"/>
        <v>0</v>
      </c>
      <c r="IXV82" s="25">
        <f t="shared" si="104"/>
        <v>0</v>
      </c>
      <c r="IXW82" s="25">
        <f t="shared" ref="IXW82:JAH82" si="105">+IXL82+IXN82+IXP82+IXR82+IXT82</f>
        <v>0</v>
      </c>
      <c r="IXX82" s="25">
        <f t="shared" si="105"/>
        <v>0</v>
      </c>
      <c r="IXY82" s="25">
        <f t="shared" si="105"/>
        <v>0</v>
      </c>
      <c r="IXZ82" s="25">
        <f t="shared" si="105"/>
        <v>0</v>
      </c>
      <c r="IYA82" s="25">
        <f t="shared" si="105"/>
        <v>0</v>
      </c>
      <c r="IYB82" s="25">
        <f t="shared" si="105"/>
        <v>0</v>
      </c>
      <c r="IYC82" s="25">
        <f t="shared" si="105"/>
        <v>0</v>
      </c>
      <c r="IYD82" s="25">
        <f t="shared" si="105"/>
        <v>0</v>
      </c>
      <c r="IYE82" s="25">
        <f t="shared" si="105"/>
        <v>0</v>
      </c>
      <c r="IYF82" s="25">
        <f t="shared" si="105"/>
        <v>0</v>
      </c>
      <c r="IYG82" s="25">
        <f t="shared" si="105"/>
        <v>0</v>
      </c>
      <c r="IYH82" s="25">
        <f t="shared" si="105"/>
        <v>0</v>
      </c>
      <c r="IYI82" s="25">
        <f t="shared" si="105"/>
        <v>0</v>
      </c>
      <c r="IYJ82" s="25">
        <f t="shared" si="105"/>
        <v>0</v>
      </c>
      <c r="IYK82" s="25">
        <f t="shared" si="105"/>
        <v>0</v>
      </c>
      <c r="IYL82" s="25">
        <f t="shared" si="105"/>
        <v>0</v>
      </c>
      <c r="IYM82" s="25">
        <f t="shared" si="105"/>
        <v>0</v>
      </c>
      <c r="IYN82" s="25">
        <f t="shared" si="105"/>
        <v>0</v>
      </c>
      <c r="IYO82" s="25">
        <f t="shared" si="105"/>
        <v>0</v>
      </c>
      <c r="IYP82" s="25">
        <f t="shared" si="105"/>
        <v>0</v>
      </c>
      <c r="IYQ82" s="25">
        <f t="shared" si="105"/>
        <v>0</v>
      </c>
      <c r="IYR82" s="25">
        <f t="shared" si="105"/>
        <v>0</v>
      </c>
      <c r="IYS82" s="25">
        <f t="shared" si="105"/>
        <v>0</v>
      </c>
      <c r="IYT82" s="25">
        <f t="shared" si="105"/>
        <v>0</v>
      </c>
      <c r="IYU82" s="25">
        <f t="shared" si="105"/>
        <v>0</v>
      </c>
      <c r="IYV82" s="25">
        <f t="shared" si="105"/>
        <v>0</v>
      </c>
      <c r="IYW82" s="25">
        <f t="shared" si="105"/>
        <v>0</v>
      </c>
      <c r="IYX82" s="25">
        <f t="shared" si="105"/>
        <v>0</v>
      </c>
      <c r="IYY82" s="25">
        <f t="shared" si="105"/>
        <v>0</v>
      </c>
      <c r="IYZ82" s="25">
        <f t="shared" si="105"/>
        <v>0</v>
      </c>
      <c r="IZA82" s="25">
        <f t="shared" si="105"/>
        <v>0</v>
      </c>
      <c r="IZB82" s="25">
        <f t="shared" si="105"/>
        <v>0</v>
      </c>
      <c r="IZC82" s="25">
        <f t="shared" si="105"/>
        <v>0</v>
      </c>
      <c r="IZD82" s="25">
        <f t="shared" si="105"/>
        <v>0</v>
      </c>
      <c r="IZE82" s="25">
        <f t="shared" si="105"/>
        <v>0</v>
      </c>
      <c r="IZF82" s="25">
        <f t="shared" si="105"/>
        <v>0</v>
      </c>
      <c r="IZG82" s="25">
        <f t="shared" si="105"/>
        <v>0</v>
      </c>
      <c r="IZH82" s="25">
        <f t="shared" si="105"/>
        <v>0</v>
      </c>
      <c r="IZI82" s="25">
        <f t="shared" si="105"/>
        <v>0</v>
      </c>
      <c r="IZJ82" s="25">
        <f t="shared" si="105"/>
        <v>0</v>
      </c>
      <c r="IZK82" s="25">
        <f t="shared" si="105"/>
        <v>0</v>
      </c>
      <c r="IZL82" s="25">
        <f t="shared" si="105"/>
        <v>0</v>
      </c>
      <c r="IZM82" s="25">
        <f t="shared" si="105"/>
        <v>0</v>
      </c>
      <c r="IZN82" s="25">
        <f t="shared" si="105"/>
        <v>0</v>
      </c>
      <c r="IZO82" s="25">
        <f t="shared" si="105"/>
        <v>0</v>
      </c>
      <c r="IZP82" s="25">
        <f t="shared" si="105"/>
        <v>0</v>
      </c>
      <c r="IZQ82" s="25">
        <f t="shared" si="105"/>
        <v>0</v>
      </c>
      <c r="IZR82" s="25">
        <f t="shared" si="105"/>
        <v>0</v>
      </c>
      <c r="IZS82" s="25">
        <f t="shared" si="105"/>
        <v>0</v>
      </c>
      <c r="IZT82" s="25">
        <f t="shared" si="105"/>
        <v>0</v>
      </c>
      <c r="IZU82" s="25">
        <f t="shared" si="105"/>
        <v>0</v>
      </c>
      <c r="IZV82" s="25">
        <f t="shared" si="105"/>
        <v>0</v>
      </c>
      <c r="IZW82" s="25">
        <f t="shared" si="105"/>
        <v>0</v>
      </c>
      <c r="IZX82" s="25">
        <f t="shared" si="105"/>
        <v>0</v>
      </c>
      <c r="IZY82" s="25">
        <f t="shared" si="105"/>
        <v>0</v>
      </c>
      <c r="IZZ82" s="25">
        <f t="shared" si="105"/>
        <v>0</v>
      </c>
      <c r="JAA82" s="25">
        <f t="shared" si="105"/>
        <v>0</v>
      </c>
      <c r="JAB82" s="25">
        <f t="shared" si="105"/>
        <v>0</v>
      </c>
      <c r="JAC82" s="25">
        <f t="shared" si="105"/>
        <v>0</v>
      </c>
      <c r="JAD82" s="25">
        <f t="shared" si="105"/>
        <v>0</v>
      </c>
      <c r="JAE82" s="25">
        <f t="shared" si="105"/>
        <v>0</v>
      </c>
      <c r="JAF82" s="25">
        <f t="shared" si="105"/>
        <v>0</v>
      </c>
      <c r="JAG82" s="25">
        <f t="shared" si="105"/>
        <v>0</v>
      </c>
      <c r="JAH82" s="25">
        <f t="shared" si="105"/>
        <v>0</v>
      </c>
      <c r="JAI82" s="25">
        <f t="shared" ref="JAI82:JCT82" si="106">+IZX82+IZZ82+JAB82+JAD82+JAF82</f>
        <v>0</v>
      </c>
      <c r="JAJ82" s="25">
        <f t="shared" si="106"/>
        <v>0</v>
      </c>
      <c r="JAK82" s="25">
        <f t="shared" si="106"/>
        <v>0</v>
      </c>
      <c r="JAL82" s="25">
        <f t="shared" si="106"/>
        <v>0</v>
      </c>
      <c r="JAM82" s="25">
        <f t="shared" si="106"/>
        <v>0</v>
      </c>
      <c r="JAN82" s="25">
        <f t="shared" si="106"/>
        <v>0</v>
      </c>
      <c r="JAO82" s="25">
        <f t="shared" si="106"/>
        <v>0</v>
      </c>
      <c r="JAP82" s="25">
        <f t="shared" si="106"/>
        <v>0</v>
      </c>
      <c r="JAQ82" s="25">
        <f t="shared" si="106"/>
        <v>0</v>
      </c>
      <c r="JAR82" s="25">
        <f t="shared" si="106"/>
        <v>0</v>
      </c>
      <c r="JAS82" s="25">
        <f t="shared" si="106"/>
        <v>0</v>
      </c>
      <c r="JAT82" s="25">
        <f t="shared" si="106"/>
        <v>0</v>
      </c>
      <c r="JAU82" s="25">
        <f t="shared" si="106"/>
        <v>0</v>
      </c>
      <c r="JAV82" s="25">
        <f t="shared" si="106"/>
        <v>0</v>
      </c>
      <c r="JAW82" s="25">
        <f t="shared" si="106"/>
        <v>0</v>
      </c>
      <c r="JAX82" s="25">
        <f t="shared" si="106"/>
        <v>0</v>
      </c>
      <c r="JAY82" s="25">
        <f t="shared" si="106"/>
        <v>0</v>
      </c>
      <c r="JAZ82" s="25">
        <f t="shared" si="106"/>
        <v>0</v>
      </c>
      <c r="JBA82" s="25">
        <f t="shared" si="106"/>
        <v>0</v>
      </c>
      <c r="JBB82" s="25">
        <f t="shared" si="106"/>
        <v>0</v>
      </c>
      <c r="JBC82" s="25">
        <f t="shared" si="106"/>
        <v>0</v>
      </c>
      <c r="JBD82" s="25">
        <f t="shared" si="106"/>
        <v>0</v>
      </c>
      <c r="JBE82" s="25">
        <f t="shared" si="106"/>
        <v>0</v>
      </c>
      <c r="JBF82" s="25">
        <f t="shared" si="106"/>
        <v>0</v>
      </c>
      <c r="JBG82" s="25">
        <f t="shared" si="106"/>
        <v>0</v>
      </c>
      <c r="JBH82" s="25">
        <f t="shared" si="106"/>
        <v>0</v>
      </c>
      <c r="JBI82" s="25">
        <f t="shared" si="106"/>
        <v>0</v>
      </c>
      <c r="JBJ82" s="25">
        <f t="shared" si="106"/>
        <v>0</v>
      </c>
      <c r="JBK82" s="25">
        <f t="shared" si="106"/>
        <v>0</v>
      </c>
      <c r="JBL82" s="25">
        <f t="shared" si="106"/>
        <v>0</v>
      </c>
      <c r="JBM82" s="25">
        <f t="shared" si="106"/>
        <v>0</v>
      </c>
      <c r="JBN82" s="25">
        <f t="shared" si="106"/>
        <v>0</v>
      </c>
      <c r="JBO82" s="25">
        <f t="shared" si="106"/>
        <v>0</v>
      </c>
      <c r="JBP82" s="25">
        <f t="shared" si="106"/>
        <v>0</v>
      </c>
      <c r="JBQ82" s="25">
        <f t="shared" si="106"/>
        <v>0</v>
      </c>
      <c r="JBR82" s="25">
        <f t="shared" si="106"/>
        <v>0</v>
      </c>
      <c r="JBS82" s="25">
        <f t="shared" si="106"/>
        <v>0</v>
      </c>
      <c r="JBT82" s="25">
        <f t="shared" si="106"/>
        <v>0</v>
      </c>
      <c r="JBU82" s="25">
        <f t="shared" si="106"/>
        <v>0</v>
      </c>
      <c r="JBV82" s="25">
        <f t="shared" si="106"/>
        <v>0</v>
      </c>
      <c r="JBW82" s="25">
        <f t="shared" si="106"/>
        <v>0</v>
      </c>
      <c r="JBX82" s="25">
        <f t="shared" si="106"/>
        <v>0</v>
      </c>
      <c r="JBY82" s="25">
        <f t="shared" si="106"/>
        <v>0</v>
      </c>
      <c r="JBZ82" s="25">
        <f t="shared" si="106"/>
        <v>0</v>
      </c>
      <c r="JCA82" s="25">
        <f t="shared" si="106"/>
        <v>0</v>
      </c>
      <c r="JCB82" s="25">
        <f t="shared" si="106"/>
        <v>0</v>
      </c>
      <c r="JCC82" s="25">
        <f t="shared" si="106"/>
        <v>0</v>
      </c>
      <c r="JCD82" s="25">
        <f t="shared" si="106"/>
        <v>0</v>
      </c>
      <c r="JCE82" s="25">
        <f t="shared" si="106"/>
        <v>0</v>
      </c>
      <c r="JCF82" s="25">
        <f t="shared" si="106"/>
        <v>0</v>
      </c>
      <c r="JCG82" s="25">
        <f t="shared" si="106"/>
        <v>0</v>
      </c>
      <c r="JCH82" s="25">
        <f t="shared" si="106"/>
        <v>0</v>
      </c>
      <c r="JCI82" s="25">
        <f t="shared" si="106"/>
        <v>0</v>
      </c>
      <c r="JCJ82" s="25">
        <f t="shared" si="106"/>
        <v>0</v>
      </c>
      <c r="JCK82" s="25">
        <f t="shared" si="106"/>
        <v>0</v>
      </c>
      <c r="JCL82" s="25">
        <f t="shared" si="106"/>
        <v>0</v>
      </c>
      <c r="JCM82" s="25">
        <f t="shared" si="106"/>
        <v>0</v>
      </c>
      <c r="JCN82" s="25">
        <f t="shared" si="106"/>
        <v>0</v>
      </c>
      <c r="JCO82" s="25">
        <f t="shared" si="106"/>
        <v>0</v>
      </c>
      <c r="JCP82" s="25">
        <f t="shared" si="106"/>
        <v>0</v>
      </c>
      <c r="JCQ82" s="25">
        <f t="shared" si="106"/>
        <v>0</v>
      </c>
      <c r="JCR82" s="25">
        <f t="shared" si="106"/>
        <v>0</v>
      </c>
      <c r="JCS82" s="25">
        <f t="shared" si="106"/>
        <v>0</v>
      </c>
      <c r="JCT82" s="25">
        <f t="shared" si="106"/>
        <v>0</v>
      </c>
      <c r="JCU82" s="25">
        <f t="shared" ref="JCU82:JFF82" si="107">+JCJ82+JCL82+JCN82+JCP82+JCR82</f>
        <v>0</v>
      </c>
      <c r="JCV82" s="25">
        <f t="shared" si="107"/>
        <v>0</v>
      </c>
      <c r="JCW82" s="25">
        <f t="shared" si="107"/>
        <v>0</v>
      </c>
      <c r="JCX82" s="25">
        <f t="shared" si="107"/>
        <v>0</v>
      </c>
      <c r="JCY82" s="25">
        <f t="shared" si="107"/>
        <v>0</v>
      </c>
      <c r="JCZ82" s="25">
        <f t="shared" si="107"/>
        <v>0</v>
      </c>
      <c r="JDA82" s="25">
        <f t="shared" si="107"/>
        <v>0</v>
      </c>
      <c r="JDB82" s="25">
        <f t="shared" si="107"/>
        <v>0</v>
      </c>
      <c r="JDC82" s="25">
        <f t="shared" si="107"/>
        <v>0</v>
      </c>
      <c r="JDD82" s="25">
        <f t="shared" si="107"/>
        <v>0</v>
      </c>
      <c r="JDE82" s="25">
        <f t="shared" si="107"/>
        <v>0</v>
      </c>
      <c r="JDF82" s="25">
        <f t="shared" si="107"/>
        <v>0</v>
      </c>
      <c r="JDG82" s="25">
        <f t="shared" si="107"/>
        <v>0</v>
      </c>
      <c r="JDH82" s="25">
        <f t="shared" si="107"/>
        <v>0</v>
      </c>
      <c r="JDI82" s="25">
        <f t="shared" si="107"/>
        <v>0</v>
      </c>
      <c r="JDJ82" s="25">
        <f t="shared" si="107"/>
        <v>0</v>
      </c>
      <c r="JDK82" s="25">
        <f t="shared" si="107"/>
        <v>0</v>
      </c>
      <c r="JDL82" s="25">
        <f t="shared" si="107"/>
        <v>0</v>
      </c>
      <c r="JDM82" s="25">
        <f t="shared" si="107"/>
        <v>0</v>
      </c>
      <c r="JDN82" s="25">
        <f t="shared" si="107"/>
        <v>0</v>
      </c>
      <c r="JDO82" s="25">
        <f t="shared" si="107"/>
        <v>0</v>
      </c>
      <c r="JDP82" s="25">
        <f t="shared" si="107"/>
        <v>0</v>
      </c>
      <c r="JDQ82" s="25">
        <f t="shared" si="107"/>
        <v>0</v>
      </c>
      <c r="JDR82" s="25">
        <f t="shared" si="107"/>
        <v>0</v>
      </c>
      <c r="JDS82" s="25">
        <f t="shared" si="107"/>
        <v>0</v>
      </c>
      <c r="JDT82" s="25">
        <f t="shared" si="107"/>
        <v>0</v>
      </c>
      <c r="JDU82" s="25">
        <f t="shared" si="107"/>
        <v>0</v>
      </c>
      <c r="JDV82" s="25">
        <f t="shared" si="107"/>
        <v>0</v>
      </c>
      <c r="JDW82" s="25">
        <f t="shared" si="107"/>
        <v>0</v>
      </c>
      <c r="JDX82" s="25">
        <f t="shared" si="107"/>
        <v>0</v>
      </c>
      <c r="JDY82" s="25">
        <f t="shared" si="107"/>
        <v>0</v>
      </c>
      <c r="JDZ82" s="25">
        <f t="shared" si="107"/>
        <v>0</v>
      </c>
      <c r="JEA82" s="25">
        <f t="shared" si="107"/>
        <v>0</v>
      </c>
      <c r="JEB82" s="25">
        <f t="shared" si="107"/>
        <v>0</v>
      </c>
      <c r="JEC82" s="25">
        <f t="shared" si="107"/>
        <v>0</v>
      </c>
      <c r="JED82" s="25">
        <f t="shared" si="107"/>
        <v>0</v>
      </c>
      <c r="JEE82" s="25">
        <f t="shared" si="107"/>
        <v>0</v>
      </c>
      <c r="JEF82" s="25">
        <f t="shared" si="107"/>
        <v>0</v>
      </c>
      <c r="JEG82" s="25">
        <f t="shared" si="107"/>
        <v>0</v>
      </c>
      <c r="JEH82" s="25">
        <f t="shared" si="107"/>
        <v>0</v>
      </c>
      <c r="JEI82" s="25">
        <f t="shared" si="107"/>
        <v>0</v>
      </c>
      <c r="JEJ82" s="25">
        <f t="shared" si="107"/>
        <v>0</v>
      </c>
      <c r="JEK82" s="25">
        <f t="shared" si="107"/>
        <v>0</v>
      </c>
      <c r="JEL82" s="25">
        <f t="shared" si="107"/>
        <v>0</v>
      </c>
      <c r="JEM82" s="25">
        <f t="shared" si="107"/>
        <v>0</v>
      </c>
      <c r="JEN82" s="25">
        <f t="shared" si="107"/>
        <v>0</v>
      </c>
      <c r="JEO82" s="25">
        <f t="shared" si="107"/>
        <v>0</v>
      </c>
      <c r="JEP82" s="25">
        <f t="shared" si="107"/>
        <v>0</v>
      </c>
      <c r="JEQ82" s="25">
        <f t="shared" si="107"/>
        <v>0</v>
      </c>
      <c r="JER82" s="25">
        <f t="shared" si="107"/>
        <v>0</v>
      </c>
      <c r="JES82" s="25">
        <f t="shared" si="107"/>
        <v>0</v>
      </c>
      <c r="JET82" s="25">
        <f t="shared" si="107"/>
        <v>0</v>
      </c>
      <c r="JEU82" s="25">
        <f t="shared" si="107"/>
        <v>0</v>
      </c>
      <c r="JEV82" s="25">
        <f t="shared" si="107"/>
        <v>0</v>
      </c>
      <c r="JEW82" s="25">
        <f t="shared" si="107"/>
        <v>0</v>
      </c>
      <c r="JEX82" s="25">
        <f t="shared" si="107"/>
        <v>0</v>
      </c>
      <c r="JEY82" s="25">
        <f t="shared" si="107"/>
        <v>0</v>
      </c>
      <c r="JEZ82" s="25">
        <f t="shared" si="107"/>
        <v>0</v>
      </c>
      <c r="JFA82" s="25">
        <f t="shared" si="107"/>
        <v>0</v>
      </c>
      <c r="JFB82" s="25">
        <f t="shared" si="107"/>
        <v>0</v>
      </c>
      <c r="JFC82" s="25">
        <f t="shared" si="107"/>
        <v>0</v>
      </c>
      <c r="JFD82" s="25">
        <f t="shared" si="107"/>
        <v>0</v>
      </c>
      <c r="JFE82" s="25">
        <f t="shared" si="107"/>
        <v>0</v>
      </c>
      <c r="JFF82" s="25">
        <f t="shared" si="107"/>
        <v>0</v>
      </c>
      <c r="JFG82" s="25">
        <f t="shared" ref="JFG82:JHR82" si="108">+JEV82+JEX82+JEZ82+JFB82+JFD82</f>
        <v>0</v>
      </c>
      <c r="JFH82" s="25">
        <f t="shared" si="108"/>
        <v>0</v>
      </c>
      <c r="JFI82" s="25">
        <f t="shared" si="108"/>
        <v>0</v>
      </c>
      <c r="JFJ82" s="25">
        <f t="shared" si="108"/>
        <v>0</v>
      </c>
      <c r="JFK82" s="25">
        <f t="shared" si="108"/>
        <v>0</v>
      </c>
      <c r="JFL82" s="25">
        <f t="shared" si="108"/>
        <v>0</v>
      </c>
      <c r="JFM82" s="25">
        <f t="shared" si="108"/>
        <v>0</v>
      </c>
      <c r="JFN82" s="25">
        <f t="shared" si="108"/>
        <v>0</v>
      </c>
      <c r="JFO82" s="25">
        <f t="shared" si="108"/>
        <v>0</v>
      </c>
      <c r="JFP82" s="25">
        <f t="shared" si="108"/>
        <v>0</v>
      </c>
      <c r="JFQ82" s="25">
        <f t="shared" si="108"/>
        <v>0</v>
      </c>
      <c r="JFR82" s="25">
        <f t="shared" si="108"/>
        <v>0</v>
      </c>
      <c r="JFS82" s="25">
        <f t="shared" si="108"/>
        <v>0</v>
      </c>
      <c r="JFT82" s="25">
        <f t="shared" si="108"/>
        <v>0</v>
      </c>
      <c r="JFU82" s="25">
        <f t="shared" si="108"/>
        <v>0</v>
      </c>
      <c r="JFV82" s="25">
        <f t="shared" si="108"/>
        <v>0</v>
      </c>
      <c r="JFW82" s="25">
        <f t="shared" si="108"/>
        <v>0</v>
      </c>
      <c r="JFX82" s="25">
        <f t="shared" si="108"/>
        <v>0</v>
      </c>
      <c r="JFY82" s="25">
        <f t="shared" si="108"/>
        <v>0</v>
      </c>
      <c r="JFZ82" s="25">
        <f t="shared" si="108"/>
        <v>0</v>
      </c>
      <c r="JGA82" s="25">
        <f t="shared" si="108"/>
        <v>0</v>
      </c>
      <c r="JGB82" s="25">
        <f t="shared" si="108"/>
        <v>0</v>
      </c>
      <c r="JGC82" s="25">
        <f t="shared" si="108"/>
        <v>0</v>
      </c>
      <c r="JGD82" s="25">
        <f t="shared" si="108"/>
        <v>0</v>
      </c>
      <c r="JGE82" s="25">
        <f t="shared" si="108"/>
        <v>0</v>
      </c>
      <c r="JGF82" s="25">
        <f t="shared" si="108"/>
        <v>0</v>
      </c>
      <c r="JGG82" s="25">
        <f t="shared" si="108"/>
        <v>0</v>
      </c>
      <c r="JGH82" s="25">
        <f t="shared" si="108"/>
        <v>0</v>
      </c>
      <c r="JGI82" s="25">
        <f t="shared" si="108"/>
        <v>0</v>
      </c>
      <c r="JGJ82" s="25">
        <f t="shared" si="108"/>
        <v>0</v>
      </c>
      <c r="JGK82" s="25">
        <f t="shared" si="108"/>
        <v>0</v>
      </c>
      <c r="JGL82" s="25">
        <f t="shared" si="108"/>
        <v>0</v>
      </c>
      <c r="JGM82" s="25">
        <f t="shared" si="108"/>
        <v>0</v>
      </c>
      <c r="JGN82" s="25">
        <f t="shared" si="108"/>
        <v>0</v>
      </c>
      <c r="JGO82" s="25">
        <f t="shared" si="108"/>
        <v>0</v>
      </c>
      <c r="JGP82" s="25">
        <f t="shared" si="108"/>
        <v>0</v>
      </c>
      <c r="JGQ82" s="25">
        <f t="shared" si="108"/>
        <v>0</v>
      </c>
      <c r="JGR82" s="25">
        <f t="shared" si="108"/>
        <v>0</v>
      </c>
      <c r="JGS82" s="25">
        <f t="shared" si="108"/>
        <v>0</v>
      </c>
      <c r="JGT82" s="25">
        <f t="shared" si="108"/>
        <v>0</v>
      </c>
      <c r="JGU82" s="25">
        <f t="shared" si="108"/>
        <v>0</v>
      </c>
      <c r="JGV82" s="25">
        <f t="shared" si="108"/>
        <v>0</v>
      </c>
      <c r="JGW82" s="25">
        <f t="shared" si="108"/>
        <v>0</v>
      </c>
      <c r="JGX82" s="25">
        <f t="shared" si="108"/>
        <v>0</v>
      </c>
      <c r="JGY82" s="25">
        <f t="shared" si="108"/>
        <v>0</v>
      </c>
      <c r="JGZ82" s="25">
        <f t="shared" si="108"/>
        <v>0</v>
      </c>
      <c r="JHA82" s="25">
        <f t="shared" si="108"/>
        <v>0</v>
      </c>
      <c r="JHB82" s="25">
        <f t="shared" si="108"/>
        <v>0</v>
      </c>
      <c r="JHC82" s="25">
        <f t="shared" si="108"/>
        <v>0</v>
      </c>
      <c r="JHD82" s="25">
        <f t="shared" si="108"/>
        <v>0</v>
      </c>
      <c r="JHE82" s="25">
        <f t="shared" si="108"/>
        <v>0</v>
      </c>
      <c r="JHF82" s="25">
        <f t="shared" si="108"/>
        <v>0</v>
      </c>
      <c r="JHG82" s="25">
        <f t="shared" si="108"/>
        <v>0</v>
      </c>
      <c r="JHH82" s="25">
        <f t="shared" si="108"/>
        <v>0</v>
      </c>
      <c r="JHI82" s="25">
        <f t="shared" si="108"/>
        <v>0</v>
      </c>
      <c r="JHJ82" s="25">
        <f t="shared" si="108"/>
        <v>0</v>
      </c>
      <c r="JHK82" s="25">
        <f t="shared" si="108"/>
        <v>0</v>
      </c>
      <c r="JHL82" s="25">
        <f t="shared" si="108"/>
        <v>0</v>
      </c>
      <c r="JHM82" s="25">
        <f t="shared" si="108"/>
        <v>0</v>
      </c>
      <c r="JHN82" s="25">
        <f t="shared" si="108"/>
        <v>0</v>
      </c>
      <c r="JHO82" s="25">
        <f t="shared" si="108"/>
        <v>0</v>
      </c>
      <c r="JHP82" s="25">
        <f t="shared" si="108"/>
        <v>0</v>
      </c>
      <c r="JHQ82" s="25">
        <f t="shared" si="108"/>
        <v>0</v>
      </c>
      <c r="JHR82" s="25">
        <f t="shared" si="108"/>
        <v>0</v>
      </c>
      <c r="JHS82" s="25">
        <f t="shared" ref="JHS82:JKD82" si="109">+JHH82+JHJ82+JHL82+JHN82+JHP82</f>
        <v>0</v>
      </c>
      <c r="JHT82" s="25">
        <f t="shared" si="109"/>
        <v>0</v>
      </c>
      <c r="JHU82" s="25">
        <f t="shared" si="109"/>
        <v>0</v>
      </c>
      <c r="JHV82" s="25">
        <f t="shared" si="109"/>
        <v>0</v>
      </c>
      <c r="JHW82" s="25">
        <f t="shared" si="109"/>
        <v>0</v>
      </c>
      <c r="JHX82" s="25">
        <f t="shared" si="109"/>
        <v>0</v>
      </c>
      <c r="JHY82" s="25">
        <f t="shared" si="109"/>
        <v>0</v>
      </c>
      <c r="JHZ82" s="25">
        <f t="shared" si="109"/>
        <v>0</v>
      </c>
      <c r="JIA82" s="25">
        <f t="shared" si="109"/>
        <v>0</v>
      </c>
      <c r="JIB82" s="25">
        <f t="shared" si="109"/>
        <v>0</v>
      </c>
      <c r="JIC82" s="25">
        <f t="shared" si="109"/>
        <v>0</v>
      </c>
      <c r="JID82" s="25">
        <f t="shared" si="109"/>
        <v>0</v>
      </c>
      <c r="JIE82" s="25">
        <f t="shared" si="109"/>
        <v>0</v>
      </c>
      <c r="JIF82" s="25">
        <f t="shared" si="109"/>
        <v>0</v>
      </c>
      <c r="JIG82" s="25">
        <f t="shared" si="109"/>
        <v>0</v>
      </c>
      <c r="JIH82" s="25">
        <f t="shared" si="109"/>
        <v>0</v>
      </c>
      <c r="JII82" s="25">
        <f t="shared" si="109"/>
        <v>0</v>
      </c>
      <c r="JIJ82" s="25">
        <f t="shared" si="109"/>
        <v>0</v>
      </c>
      <c r="JIK82" s="25">
        <f t="shared" si="109"/>
        <v>0</v>
      </c>
      <c r="JIL82" s="25">
        <f t="shared" si="109"/>
        <v>0</v>
      </c>
      <c r="JIM82" s="25">
        <f t="shared" si="109"/>
        <v>0</v>
      </c>
      <c r="JIN82" s="25">
        <f t="shared" si="109"/>
        <v>0</v>
      </c>
      <c r="JIO82" s="25">
        <f t="shared" si="109"/>
        <v>0</v>
      </c>
      <c r="JIP82" s="25">
        <f t="shared" si="109"/>
        <v>0</v>
      </c>
      <c r="JIQ82" s="25">
        <f t="shared" si="109"/>
        <v>0</v>
      </c>
      <c r="JIR82" s="25">
        <f t="shared" si="109"/>
        <v>0</v>
      </c>
      <c r="JIS82" s="25">
        <f t="shared" si="109"/>
        <v>0</v>
      </c>
      <c r="JIT82" s="25">
        <f t="shared" si="109"/>
        <v>0</v>
      </c>
      <c r="JIU82" s="25">
        <f t="shared" si="109"/>
        <v>0</v>
      </c>
      <c r="JIV82" s="25">
        <f t="shared" si="109"/>
        <v>0</v>
      </c>
      <c r="JIW82" s="25">
        <f t="shared" si="109"/>
        <v>0</v>
      </c>
      <c r="JIX82" s="25">
        <f t="shared" si="109"/>
        <v>0</v>
      </c>
      <c r="JIY82" s="25">
        <f t="shared" si="109"/>
        <v>0</v>
      </c>
      <c r="JIZ82" s="25">
        <f t="shared" si="109"/>
        <v>0</v>
      </c>
      <c r="JJA82" s="25">
        <f t="shared" si="109"/>
        <v>0</v>
      </c>
      <c r="JJB82" s="25">
        <f t="shared" si="109"/>
        <v>0</v>
      </c>
      <c r="JJC82" s="25">
        <f t="shared" si="109"/>
        <v>0</v>
      </c>
      <c r="JJD82" s="25">
        <f t="shared" si="109"/>
        <v>0</v>
      </c>
      <c r="JJE82" s="25">
        <f t="shared" si="109"/>
        <v>0</v>
      </c>
      <c r="JJF82" s="25">
        <f t="shared" si="109"/>
        <v>0</v>
      </c>
      <c r="JJG82" s="25">
        <f t="shared" si="109"/>
        <v>0</v>
      </c>
      <c r="JJH82" s="25">
        <f t="shared" si="109"/>
        <v>0</v>
      </c>
      <c r="JJI82" s="25">
        <f t="shared" si="109"/>
        <v>0</v>
      </c>
      <c r="JJJ82" s="25">
        <f t="shared" si="109"/>
        <v>0</v>
      </c>
      <c r="JJK82" s="25">
        <f t="shared" si="109"/>
        <v>0</v>
      </c>
      <c r="JJL82" s="25">
        <f t="shared" si="109"/>
        <v>0</v>
      </c>
      <c r="JJM82" s="25">
        <f t="shared" si="109"/>
        <v>0</v>
      </c>
      <c r="JJN82" s="25">
        <f t="shared" si="109"/>
        <v>0</v>
      </c>
      <c r="JJO82" s="25">
        <f t="shared" si="109"/>
        <v>0</v>
      </c>
      <c r="JJP82" s="25">
        <f t="shared" si="109"/>
        <v>0</v>
      </c>
      <c r="JJQ82" s="25">
        <f t="shared" si="109"/>
        <v>0</v>
      </c>
      <c r="JJR82" s="25">
        <f t="shared" si="109"/>
        <v>0</v>
      </c>
      <c r="JJS82" s="25">
        <f t="shared" si="109"/>
        <v>0</v>
      </c>
      <c r="JJT82" s="25">
        <f t="shared" si="109"/>
        <v>0</v>
      </c>
      <c r="JJU82" s="25">
        <f t="shared" si="109"/>
        <v>0</v>
      </c>
      <c r="JJV82" s="25">
        <f t="shared" si="109"/>
        <v>0</v>
      </c>
      <c r="JJW82" s="25">
        <f t="shared" si="109"/>
        <v>0</v>
      </c>
      <c r="JJX82" s="25">
        <f t="shared" si="109"/>
        <v>0</v>
      </c>
      <c r="JJY82" s="25">
        <f t="shared" si="109"/>
        <v>0</v>
      </c>
      <c r="JJZ82" s="25">
        <f t="shared" si="109"/>
        <v>0</v>
      </c>
      <c r="JKA82" s="25">
        <f t="shared" si="109"/>
        <v>0</v>
      </c>
      <c r="JKB82" s="25">
        <f t="shared" si="109"/>
        <v>0</v>
      </c>
      <c r="JKC82" s="25">
        <f t="shared" si="109"/>
        <v>0</v>
      </c>
      <c r="JKD82" s="25">
        <f t="shared" si="109"/>
        <v>0</v>
      </c>
      <c r="JKE82" s="25">
        <f t="shared" ref="JKE82:JMP82" si="110">+JJT82+JJV82+JJX82+JJZ82+JKB82</f>
        <v>0</v>
      </c>
      <c r="JKF82" s="25">
        <f t="shared" si="110"/>
        <v>0</v>
      </c>
      <c r="JKG82" s="25">
        <f t="shared" si="110"/>
        <v>0</v>
      </c>
      <c r="JKH82" s="25">
        <f t="shared" si="110"/>
        <v>0</v>
      </c>
      <c r="JKI82" s="25">
        <f t="shared" si="110"/>
        <v>0</v>
      </c>
      <c r="JKJ82" s="25">
        <f t="shared" si="110"/>
        <v>0</v>
      </c>
      <c r="JKK82" s="25">
        <f t="shared" si="110"/>
        <v>0</v>
      </c>
      <c r="JKL82" s="25">
        <f t="shared" si="110"/>
        <v>0</v>
      </c>
      <c r="JKM82" s="25">
        <f t="shared" si="110"/>
        <v>0</v>
      </c>
      <c r="JKN82" s="25">
        <f t="shared" si="110"/>
        <v>0</v>
      </c>
      <c r="JKO82" s="25">
        <f t="shared" si="110"/>
        <v>0</v>
      </c>
      <c r="JKP82" s="25">
        <f t="shared" si="110"/>
        <v>0</v>
      </c>
      <c r="JKQ82" s="25">
        <f t="shared" si="110"/>
        <v>0</v>
      </c>
      <c r="JKR82" s="25">
        <f t="shared" si="110"/>
        <v>0</v>
      </c>
      <c r="JKS82" s="25">
        <f t="shared" si="110"/>
        <v>0</v>
      </c>
      <c r="JKT82" s="25">
        <f t="shared" si="110"/>
        <v>0</v>
      </c>
      <c r="JKU82" s="25">
        <f t="shared" si="110"/>
        <v>0</v>
      </c>
      <c r="JKV82" s="25">
        <f t="shared" si="110"/>
        <v>0</v>
      </c>
      <c r="JKW82" s="25">
        <f t="shared" si="110"/>
        <v>0</v>
      </c>
      <c r="JKX82" s="25">
        <f t="shared" si="110"/>
        <v>0</v>
      </c>
      <c r="JKY82" s="25">
        <f t="shared" si="110"/>
        <v>0</v>
      </c>
      <c r="JKZ82" s="25">
        <f t="shared" si="110"/>
        <v>0</v>
      </c>
      <c r="JLA82" s="25">
        <f t="shared" si="110"/>
        <v>0</v>
      </c>
      <c r="JLB82" s="25">
        <f t="shared" si="110"/>
        <v>0</v>
      </c>
      <c r="JLC82" s="25">
        <f t="shared" si="110"/>
        <v>0</v>
      </c>
      <c r="JLD82" s="25">
        <f t="shared" si="110"/>
        <v>0</v>
      </c>
      <c r="JLE82" s="25">
        <f t="shared" si="110"/>
        <v>0</v>
      </c>
      <c r="JLF82" s="25">
        <f t="shared" si="110"/>
        <v>0</v>
      </c>
      <c r="JLG82" s="25">
        <f t="shared" si="110"/>
        <v>0</v>
      </c>
      <c r="JLH82" s="25">
        <f t="shared" si="110"/>
        <v>0</v>
      </c>
      <c r="JLI82" s="25">
        <f t="shared" si="110"/>
        <v>0</v>
      </c>
      <c r="JLJ82" s="25">
        <f t="shared" si="110"/>
        <v>0</v>
      </c>
      <c r="JLK82" s="25">
        <f t="shared" si="110"/>
        <v>0</v>
      </c>
      <c r="JLL82" s="25">
        <f t="shared" si="110"/>
        <v>0</v>
      </c>
      <c r="JLM82" s="25">
        <f t="shared" si="110"/>
        <v>0</v>
      </c>
      <c r="JLN82" s="25">
        <f t="shared" si="110"/>
        <v>0</v>
      </c>
      <c r="JLO82" s="25">
        <f t="shared" si="110"/>
        <v>0</v>
      </c>
      <c r="JLP82" s="25">
        <f t="shared" si="110"/>
        <v>0</v>
      </c>
      <c r="JLQ82" s="25">
        <f t="shared" si="110"/>
        <v>0</v>
      </c>
      <c r="JLR82" s="25">
        <f t="shared" si="110"/>
        <v>0</v>
      </c>
      <c r="JLS82" s="25">
        <f t="shared" si="110"/>
        <v>0</v>
      </c>
      <c r="JLT82" s="25">
        <f t="shared" si="110"/>
        <v>0</v>
      </c>
      <c r="JLU82" s="25">
        <f t="shared" si="110"/>
        <v>0</v>
      </c>
      <c r="JLV82" s="25">
        <f t="shared" si="110"/>
        <v>0</v>
      </c>
      <c r="JLW82" s="25">
        <f t="shared" si="110"/>
        <v>0</v>
      </c>
      <c r="JLX82" s="25">
        <f t="shared" si="110"/>
        <v>0</v>
      </c>
      <c r="JLY82" s="25">
        <f t="shared" si="110"/>
        <v>0</v>
      </c>
      <c r="JLZ82" s="25">
        <f t="shared" si="110"/>
        <v>0</v>
      </c>
      <c r="JMA82" s="25">
        <f t="shared" si="110"/>
        <v>0</v>
      </c>
      <c r="JMB82" s="25">
        <f t="shared" si="110"/>
        <v>0</v>
      </c>
      <c r="JMC82" s="25">
        <f t="shared" si="110"/>
        <v>0</v>
      </c>
      <c r="JMD82" s="25">
        <f t="shared" si="110"/>
        <v>0</v>
      </c>
      <c r="JME82" s="25">
        <f t="shared" si="110"/>
        <v>0</v>
      </c>
      <c r="JMF82" s="25">
        <f t="shared" si="110"/>
        <v>0</v>
      </c>
      <c r="JMG82" s="25">
        <f t="shared" si="110"/>
        <v>0</v>
      </c>
      <c r="JMH82" s="25">
        <f t="shared" si="110"/>
        <v>0</v>
      </c>
      <c r="JMI82" s="25">
        <f t="shared" si="110"/>
        <v>0</v>
      </c>
      <c r="JMJ82" s="25">
        <f t="shared" si="110"/>
        <v>0</v>
      </c>
      <c r="JMK82" s="25">
        <f t="shared" si="110"/>
        <v>0</v>
      </c>
      <c r="JML82" s="25">
        <f t="shared" si="110"/>
        <v>0</v>
      </c>
      <c r="JMM82" s="25">
        <f t="shared" si="110"/>
        <v>0</v>
      </c>
      <c r="JMN82" s="25">
        <f t="shared" si="110"/>
        <v>0</v>
      </c>
      <c r="JMO82" s="25">
        <f t="shared" si="110"/>
        <v>0</v>
      </c>
      <c r="JMP82" s="25">
        <f t="shared" si="110"/>
        <v>0</v>
      </c>
      <c r="JMQ82" s="25">
        <f t="shared" ref="JMQ82:JPB82" si="111">+JMF82+JMH82+JMJ82+JML82+JMN82</f>
        <v>0</v>
      </c>
      <c r="JMR82" s="25">
        <f t="shared" si="111"/>
        <v>0</v>
      </c>
      <c r="JMS82" s="25">
        <f t="shared" si="111"/>
        <v>0</v>
      </c>
      <c r="JMT82" s="25">
        <f t="shared" si="111"/>
        <v>0</v>
      </c>
      <c r="JMU82" s="25">
        <f t="shared" si="111"/>
        <v>0</v>
      </c>
      <c r="JMV82" s="25">
        <f t="shared" si="111"/>
        <v>0</v>
      </c>
      <c r="JMW82" s="25">
        <f t="shared" si="111"/>
        <v>0</v>
      </c>
      <c r="JMX82" s="25">
        <f t="shared" si="111"/>
        <v>0</v>
      </c>
      <c r="JMY82" s="25">
        <f t="shared" si="111"/>
        <v>0</v>
      </c>
      <c r="JMZ82" s="25">
        <f t="shared" si="111"/>
        <v>0</v>
      </c>
      <c r="JNA82" s="25">
        <f t="shared" si="111"/>
        <v>0</v>
      </c>
      <c r="JNB82" s="25">
        <f t="shared" si="111"/>
        <v>0</v>
      </c>
      <c r="JNC82" s="25">
        <f t="shared" si="111"/>
        <v>0</v>
      </c>
      <c r="JND82" s="25">
        <f t="shared" si="111"/>
        <v>0</v>
      </c>
      <c r="JNE82" s="25">
        <f t="shared" si="111"/>
        <v>0</v>
      </c>
      <c r="JNF82" s="25">
        <f t="shared" si="111"/>
        <v>0</v>
      </c>
      <c r="JNG82" s="25">
        <f t="shared" si="111"/>
        <v>0</v>
      </c>
      <c r="JNH82" s="25">
        <f t="shared" si="111"/>
        <v>0</v>
      </c>
      <c r="JNI82" s="25">
        <f t="shared" si="111"/>
        <v>0</v>
      </c>
      <c r="JNJ82" s="25">
        <f t="shared" si="111"/>
        <v>0</v>
      </c>
      <c r="JNK82" s="25">
        <f t="shared" si="111"/>
        <v>0</v>
      </c>
      <c r="JNL82" s="25">
        <f t="shared" si="111"/>
        <v>0</v>
      </c>
      <c r="JNM82" s="25">
        <f t="shared" si="111"/>
        <v>0</v>
      </c>
      <c r="JNN82" s="25">
        <f t="shared" si="111"/>
        <v>0</v>
      </c>
      <c r="JNO82" s="25">
        <f t="shared" si="111"/>
        <v>0</v>
      </c>
      <c r="JNP82" s="25">
        <f t="shared" si="111"/>
        <v>0</v>
      </c>
      <c r="JNQ82" s="25">
        <f t="shared" si="111"/>
        <v>0</v>
      </c>
      <c r="JNR82" s="25">
        <f t="shared" si="111"/>
        <v>0</v>
      </c>
      <c r="JNS82" s="25">
        <f t="shared" si="111"/>
        <v>0</v>
      </c>
      <c r="JNT82" s="25">
        <f t="shared" si="111"/>
        <v>0</v>
      </c>
      <c r="JNU82" s="25">
        <f t="shared" si="111"/>
        <v>0</v>
      </c>
      <c r="JNV82" s="25">
        <f t="shared" si="111"/>
        <v>0</v>
      </c>
      <c r="JNW82" s="25">
        <f t="shared" si="111"/>
        <v>0</v>
      </c>
      <c r="JNX82" s="25">
        <f t="shared" si="111"/>
        <v>0</v>
      </c>
      <c r="JNY82" s="25">
        <f t="shared" si="111"/>
        <v>0</v>
      </c>
      <c r="JNZ82" s="25">
        <f t="shared" si="111"/>
        <v>0</v>
      </c>
      <c r="JOA82" s="25">
        <f t="shared" si="111"/>
        <v>0</v>
      </c>
      <c r="JOB82" s="25">
        <f t="shared" si="111"/>
        <v>0</v>
      </c>
      <c r="JOC82" s="25">
        <f t="shared" si="111"/>
        <v>0</v>
      </c>
      <c r="JOD82" s="25">
        <f t="shared" si="111"/>
        <v>0</v>
      </c>
      <c r="JOE82" s="25">
        <f t="shared" si="111"/>
        <v>0</v>
      </c>
      <c r="JOF82" s="25">
        <f t="shared" si="111"/>
        <v>0</v>
      </c>
      <c r="JOG82" s="25">
        <f t="shared" si="111"/>
        <v>0</v>
      </c>
      <c r="JOH82" s="25">
        <f t="shared" si="111"/>
        <v>0</v>
      </c>
      <c r="JOI82" s="25">
        <f t="shared" si="111"/>
        <v>0</v>
      </c>
      <c r="JOJ82" s="25">
        <f t="shared" si="111"/>
        <v>0</v>
      </c>
      <c r="JOK82" s="25">
        <f t="shared" si="111"/>
        <v>0</v>
      </c>
      <c r="JOL82" s="25">
        <f t="shared" si="111"/>
        <v>0</v>
      </c>
      <c r="JOM82" s="25">
        <f t="shared" si="111"/>
        <v>0</v>
      </c>
      <c r="JON82" s="25">
        <f t="shared" si="111"/>
        <v>0</v>
      </c>
      <c r="JOO82" s="25">
        <f t="shared" si="111"/>
        <v>0</v>
      </c>
      <c r="JOP82" s="25">
        <f t="shared" si="111"/>
        <v>0</v>
      </c>
      <c r="JOQ82" s="25">
        <f t="shared" si="111"/>
        <v>0</v>
      </c>
      <c r="JOR82" s="25">
        <f t="shared" si="111"/>
        <v>0</v>
      </c>
      <c r="JOS82" s="25">
        <f t="shared" si="111"/>
        <v>0</v>
      </c>
      <c r="JOT82" s="25">
        <f t="shared" si="111"/>
        <v>0</v>
      </c>
      <c r="JOU82" s="25">
        <f t="shared" si="111"/>
        <v>0</v>
      </c>
      <c r="JOV82" s="25">
        <f t="shared" si="111"/>
        <v>0</v>
      </c>
      <c r="JOW82" s="25">
        <f t="shared" si="111"/>
        <v>0</v>
      </c>
      <c r="JOX82" s="25">
        <f t="shared" si="111"/>
        <v>0</v>
      </c>
      <c r="JOY82" s="25">
        <f t="shared" si="111"/>
        <v>0</v>
      </c>
      <c r="JOZ82" s="25">
        <f t="shared" si="111"/>
        <v>0</v>
      </c>
      <c r="JPA82" s="25">
        <f t="shared" si="111"/>
        <v>0</v>
      </c>
      <c r="JPB82" s="25">
        <f t="shared" si="111"/>
        <v>0</v>
      </c>
      <c r="JPC82" s="25">
        <f t="shared" ref="JPC82:JRN82" si="112">+JOR82+JOT82+JOV82+JOX82+JOZ82</f>
        <v>0</v>
      </c>
      <c r="JPD82" s="25">
        <f t="shared" si="112"/>
        <v>0</v>
      </c>
      <c r="JPE82" s="25">
        <f t="shared" si="112"/>
        <v>0</v>
      </c>
      <c r="JPF82" s="25">
        <f t="shared" si="112"/>
        <v>0</v>
      </c>
      <c r="JPG82" s="25">
        <f t="shared" si="112"/>
        <v>0</v>
      </c>
      <c r="JPH82" s="25">
        <f t="shared" si="112"/>
        <v>0</v>
      </c>
      <c r="JPI82" s="25">
        <f t="shared" si="112"/>
        <v>0</v>
      </c>
      <c r="JPJ82" s="25">
        <f t="shared" si="112"/>
        <v>0</v>
      </c>
      <c r="JPK82" s="25">
        <f t="shared" si="112"/>
        <v>0</v>
      </c>
      <c r="JPL82" s="25">
        <f t="shared" si="112"/>
        <v>0</v>
      </c>
      <c r="JPM82" s="25">
        <f t="shared" si="112"/>
        <v>0</v>
      </c>
      <c r="JPN82" s="25">
        <f t="shared" si="112"/>
        <v>0</v>
      </c>
      <c r="JPO82" s="25">
        <f t="shared" si="112"/>
        <v>0</v>
      </c>
      <c r="JPP82" s="25">
        <f t="shared" si="112"/>
        <v>0</v>
      </c>
      <c r="JPQ82" s="25">
        <f t="shared" si="112"/>
        <v>0</v>
      </c>
      <c r="JPR82" s="25">
        <f t="shared" si="112"/>
        <v>0</v>
      </c>
      <c r="JPS82" s="25">
        <f t="shared" si="112"/>
        <v>0</v>
      </c>
      <c r="JPT82" s="25">
        <f t="shared" si="112"/>
        <v>0</v>
      </c>
      <c r="JPU82" s="25">
        <f t="shared" si="112"/>
        <v>0</v>
      </c>
      <c r="JPV82" s="25">
        <f t="shared" si="112"/>
        <v>0</v>
      </c>
      <c r="JPW82" s="25">
        <f t="shared" si="112"/>
        <v>0</v>
      </c>
      <c r="JPX82" s="25">
        <f t="shared" si="112"/>
        <v>0</v>
      </c>
      <c r="JPY82" s="25">
        <f t="shared" si="112"/>
        <v>0</v>
      </c>
      <c r="JPZ82" s="25">
        <f t="shared" si="112"/>
        <v>0</v>
      </c>
      <c r="JQA82" s="25">
        <f t="shared" si="112"/>
        <v>0</v>
      </c>
      <c r="JQB82" s="25">
        <f t="shared" si="112"/>
        <v>0</v>
      </c>
      <c r="JQC82" s="25">
        <f t="shared" si="112"/>
        <v>0</v>
      </c>
      <c r="JQD82" s="25">
        <f t="shared" si="112"/>
        <v>0</v>
      </c>
      <c r="JQE82" s="25">
        <f t="shared" si="112"/>
        <v>0</v>
      </c>
      <c r="JQF82" s="25">
        <f t="shared" si="112"/>
        <v>0</v>
      </c>
      <c r="JQG82" s="25">
        <f t="shared" si="112"/>
        <v>0</v>
      </c>
      <c r="JQH82" s="25">
        <f t="shared" si="112"/>
        <v>0</v>
      </c>
      <c r="JQI82" s="25">
        <f t="shared" si="112"/>
        <v>0</v>
      </c>
      <c r="JQJ82" s="25">
        <f t="shared" si="112"/>
        <v>0</v>
      </c>
      <c r="JQK82" s="25">
        <f t="shared" si="112"/>
        <v>0</v>
      </c>
      <c r="JQL82" s="25">
        <f t="shared" si="112"/>
        <v>0</v>
      </c>
      <c r="JQM82" s="25">
        <f t="shared" si="112"/>
        <v>0</v>
      </c>
      <c r="JQN82" s="25">
        <f t="shared" si="112"/>
        <v>0</v>
      </c>
      <c r="JQO82" s="25">
        <f t="shared" si="112"/>
        <v>0</v>
      </c>
      <c r="JQP82" s="25">
        <f t="shared" si="112"/>
        <v>0</v>
      </c>
      <c r="JQQ82" s="25">
        <f t="shared" si="112"/>
        <v>0</v>
      </c>
      <c r="JQR82" s="25">
        <f t="shared" si="112"/>
        <v>0</v>
      </c>
      <c r="JQS82" s="25">
        <f t="shared" si="112"/>
        <v>0</v>
      </c>
      <c r="JQT82" s="25">
        <f t="shared" si="112"/>
        <v>0</v>
      </c>
      <c r="JQU82" s="25">
        <f t="shared" si="112"/>
        <v>0</v>
      </c>
      <c r="JQV82" s="25">
        <f t="shared" si="112"/>
        <v>0</v>
      </c>
      <c r="JQW82" s="25">
        <f t="shared" si="112"/>
        <v>0</v>
      </c>
      <c r="JQX82" s="25">
        <f t="shared" si="112"/>
        <v>0</v>
      </c>
      <c r="JQY82" s="25">
        <f t="shared" si="112"/>
        <v>0</v>
      </c>
      <c r="JQZ82" s="25">
        <f t="shared" si="112"/>
        <v>0</v>
      </c>
      <c r="JRA82" s="25">
        <f t="shared" si="112"/>
        <v>0</v>
      </c>
      <c r="JRB82" s="25">
        <f t="shared" si="112"/>
        <v>0</v>
      </c>
      <c r="JRC82" s="25">
        <f t="shared" si="112"/>
        <v>0</v>
      </c>
      <c r="JRD82" s="25">
        <f t="shared" si="112"/>
        <v>0</v>
      </c>
      <c r="JRE82" s="25">
        <f t="shared" si="112"/>
        <v>0</v>
      </c>
      <c r="JRF82" s="25">
        <f t="shared" si="112"/>
        <v>0</v>
      </c>
      <c r="JRG82" s="25">
        <f t="shared" si="112"/>
        <v>0</v>
      </c>
      <c r="JRH82" s="25">
        <f t="shared" si="112"/>
        <v>0</v>
      </c>
      <c r="JRI82" s="25">
        <f t="shared" si="112"/>
        <v>0</v>
      </c>
      <c r="JRJ82" s="25">
        <f t="shared" si="112"/>
        <v>0</v>
      </c>
      <c r="JRK82" s="25">
        <f t="shared" si="112"/>
        <v>0</v>
      </c>
      <c r="JRL82" s="25">
        <f t="shared" si="112"/>
        <v>0</v>
      </c>
      <c r="JRM82" s="25">
        <f t="shared" si="112"/>
        <v>0</v>
      </c>
      <c r="JRN82" s="25">
        <f t="shared" si="112"/>
        <v>0</v>
      </c>
      <c r="JRO82" s="25">
        <f t="shared" ref="JRO82:JTZ82" si="113">+JRD82+JRF82+JRH82+JRJ82+JRL82</f>
        <v>0</v>
      </c>
      <c r="JRP82" s="25">
        <f t="shared" si="113"/>
        <v>0</v>
      </c>
      <c r="JRQ82" s="25">
        <f t="shared" si="113"/>
        <v>0</v>
      </c>
      <c r="JRR82" s="25">
        <f t="shared" si="113"/>
        <v>0</v>
      </c>
      <c r="JRS82" s="25">
        <f t="shared" si="113"/>
        <v>0</v>
      </c>
      <c r="JRT82" s="25">
        <f t="shared" si="113"/>
        <v>0</v>
      </c>
      <c r="JRU82" s="25">
        <f t="shared" si="113"/>
        <v>0</v>
      </c>
      <c r="JRV82" s="25">
        <f t="shared" si="113"/>
        <v>0</v>
      </c>
      <c r="JRW82" s="25">
        <f t="shared" si="113"/>
        <v>0</v>
      </c>
      <c r="JRX82" s="25">
        <f t="shared" si="113"/>
        <v>0</v>
      </c>
      <c r="JRY82" s="25">
        <f t="shared" si="113"/>
        <v>0</v>
      </c>
      <c r="JRZ82" s="25">
        <f t="shared" si="113"/>
        <v>0</v>
      </c>
      <c r="JSA82" s="25">
        <f t="shared" si="113"/>
        <v>0</v>
      </c>
      <c r="JSB82" s="25">
        <f t="shared" si="113"/>
        <v>0</v>
      </c>
      <c r="JSC82" s="25">
        <f t="shared" si="113"/>
        <v>0</v>
      </c>
      <c r="JSD82" s="25">
        <f t="shared" si="113"/>
        <v>0</v>
      </c>
      <c r="JSE82" s="25">
        <f t="shared" si="113"/>
        <v>0</v>
      </c>
      <c r="JSF82" s="25">
        <f t="shared" si="113"/>
        <v>0</v>
      </c>
      <c r="JSG82" s="25">
        <f t="shared" si="113"/>
        <v>0</v>
      </c>
      <c r="JSH82" s="25">
        <f t="shared" si="113"/>
        <v>0</v>
      </c>
      <c r="JSI82" s="25">
        <f t="shared" si="113"/>
        <v>0</v>
      </c>
      <c r="JSJ82" s="25">
        <f t="shared" si="113"/>
        <v>0</v>
      </c>
      <c r="JSK82" s="25">
        <f t="shared" si="113"/>
        <v>0</v>
      </c>
      <c r="JSL82" s="25">
        <f t="shared" si="113"/>
        <v>0</v>
      </c>
      <c r="JSM82" s="25">
        <f t="shared" si="113"/>
        <v>0</v>
      </c>
      <c r="JSN82" s="25">
        <f t="shared" si="113"/>
        <v>0</v>
      </c>
      <c r="JSO82" s="25">
        <f t="shared" si="113"/>
        <v>0</v>
      </c>
      <c r="JSP82" s="25">
        <f t="shared" si="113"/>
        <v>0</v>
      </c>
      <c r="JSQ82" s="25">
        <f t="shared" si="113"/>
        <v>0</v>
      </c>
      <c r="JSR82" s="25">
        <f t="shared" si="113"/>
        <v>0</v>
      </c>
      <c r="JSS82" s="25">
        <f t="shared" si="113"/>
        <v>0</v>
      </c>
      <c r="JST82" s="25">
        <f t="shared" si="113"/>
        <v>0</v>
      </c>
      <c r="JSU82" s="25">
        <f t="shared" si="113"/>
        <v>0</v>
      </c>
      <c r="JSV82" s="25">
        <f t="shared" si="113"/>
        <v>0</v>
      </c>
      <c r="JSW82" s="25">
        <f t="shared" si="113"/>
        <v>0</v>
      </c>
      <c r="JSX82" s="25">
        <f t="shared" si="113"/>
        <v>0</v>
      </c>
      <c r="JSY82" s="25">
        <f t="shared" si="113"/>
        <v>0</v>
      </c>
      <c r="JSZ82" s="25">
        <f t="shared" si="113"/>
        <v>0</v>
      </c>
      <c r="JTA82" s="25">
        <f t="shared" si="113"/>
        <v>0</v>
      </c>
      <c r="JTB82" s="25">
        <f t="shared" si="113"/>
        <v>0</v>
      </c>
      <c r="JTC82" s="25">
        <f t="shared" si="113"/>
        <v>0</v>
      </c>
      <c r="JTD82" s="25">
        <f t="shared" si="113"/>
        <v>0</v>
      </c>
      <c r="JTE82" s="25">
        <f t="shared" si="113"/>
        <v>0</v>
      </c>
      <c r="JTF82" s="25">
        <f t="shared" si="113"/>
        <v>0</v>
      </c>
      <c r="JTG82" s="25">
        <f t="shared" si="113"/>
        <v>0</v>
      </c>
      <c r="JTH82" s="25">
        <f t="shared" si="113"/>
        <v>0</v>
      </c>
      <c r="JTI82" s="25">
        <f t="shared" si="113"/>
        <v>0</v>
      </c>
      <c r="JTJ82" s="25">
        <f t="shared" si="113"/>
        <v>0</v>
      </c>
      <c r="JTK82" s="25">
        <f t="shared" si="113"/>
        <v>0</v>
      </c>
      <c r="JTL82" s="25">
        <f t="shared" si="113"/>
        <v>0</v>
      </c>
      <c r="JTM82" s="25">
        <f t="shared" si="113"/>
        <v>0</v>
      </c>
      <c r="JTN82" s="25">
        <f t="shared" si="113"/>
        <v>0</v>
      </c>
      <c r="JTO82" s="25">
        <f t="shared" si="113"/>
        <v>0</v>
      </c>
      <c r="JTP82" s="25">
        <f t="shared" si="113"/>
        <v>0</v>
      </c>
      <c r="JTQ82" s="25">
        <f t="shared" si="113"/>
        <v>0</v>
      </c>
      <c r="JTR82" s="25">
        <f t="shared" si="113"/>
        <v>0</v>
      </c>
      <c r="JTS82" s="25">
        <f t="shared" si="113"/>
        <v>0</v>
      </c>
      <c r="JTT82" s="25">
        <f t="shared" si="113"/>
        <v>0</v>
      </c>
      <c r="JTU82" s="25">
        <f t="shared" si="113"/>
        <v>0</v>
      </c>
      <c r="JTV82" s="25">
        <f t="shared" si="113"/>
        <v>0</v>
      </c>
      <c r="JTW82" s="25">
        <f t="shared" si="113"/>
        <v>0</v>
      </c>
      <c r="JTX82" s="25">
        <f t="shared" si="113"/>
        <v>0</v>
      </c>
      <c r="JTY82" s="25">
        <f t="shared" si="113"/>
        <v>0</v>
      </c>
      <c r="JTZ82" s="25">
        <f t="shared" si="113"/>
        <v>0</v>
      </c>
      <c r="JUA82" s="25">
        <f t="shared" ref="JUA82:JWL82" si="114">+JTP82+JTR82+JTT82+JTV82+JTX82</f>
        <v>0</v>
      </c>
      <c r="JUB82" s="25">
        <f t="shared" si="114"/>
        <v>0</v>
      </c>
      <c r="JUC82" s="25">
        <f t="shared" si="114"/>
        <v>0</v>
      </c>
      <c r="JUD82" s="25">
        <f t="shared" si="114"/>
        <v>0</v>
      </c>
      <c r="JUE82" s="25">
        <f t="shared" si="114"/>
        <v>0</v>
      </c>
      <c r="JUF82" s="25">
        <f t="shared" si="114"/>
        <v>0</v>
      </c>
      <c r="JUG82" s="25">
        <f t="shared" si="114"/>
        <v>0</v>
      </c>
      <c r="JUH82" s="25">
        <f t="shared" si="114"/>
        <v>0</v>
      </c>
      <c r="JUI82" s="25">
        <f t="shared" si="114"/>
        <v>0</v>
      </c>
      <c r="JUJ82" s="25">
        <f t="shared" si="114"/>
        <v>0</v>
      </c>
      <c r="JUK82" s="25">
        <f t="shared" si="114"/>
        <v>0</v>
      </c>
      <c r="JUL82" s="25">
        <f t="shared" si="114"/>
        <v>0</v>
      </c>
      <c r="JUM82" s="25">
        <f t="shared" si="114"/>
        <v>0</v>
      </c>
      <c r="JUN82" s="25">
        <f t="shared" si="114"/>
        <v>0</v>
      </c>
      <c r="JUO82" s="25">
        <f t="shared" si="114"/>
        <v>0</v>
      </c>
      <c r="JUP82" s="25">
        <f t="shared" si="114"/>
        <v>0</v>
      </c>
      <c r="JUQ82" s="25">
        <f t="shared" si="114"/>
        <v>0</v>
      </c>
      <c r="JUR82" s="25">
        <f t="shared" si="114"/>
        <v>0</v>
      </c>
      <c r="JUS82" s="25">
        <f t="shared" si="114"/>
        <v>0</v>
      </c>
      <c r="JUT82" s="25">
        <f t="shared" si="114"/>
        <v>0</v>
      </c>
      <c r="JUU82" s="25">
        <f t="shared" si="114"/>
        <v>0</v>
      </c>
      <c r="JUV82" s="25">
        <f t="shared" si="114"/>
        <v>0</v>
      </c>
      <c r="JUW82" s="25">
        <f t="shared" si="114"/>
        <v>0</v>
      </c>
      <c r="JUX82" s="25">
        <f t="shared" si="114"/>
        <v>0</v>
      </c>
      <c r="JUY82" s="25">
        <f t="shared" si="114"/>
        <v>0</v>
      </c>
      <c r="JUZ82" s="25">
        <f t="shared" si="114"/>
        <v>0</v>
      </c>
      <c r="JVA82" s="25">
        <f t="shared" si="114"/>
        <v>0</v>
      </c>
      <c r="JVB82" s="25">
        <f t="shared" si="114"/>
        <v>0</v>
      </c>
      <c r="JVC82" s="25">
        <f t="shared" si="114"/>
        <v>0</v>
      </c>
      <c r="JVD82" s="25">
        <f t="shared" si="114"/>
        <v>0</v>
      </c>
      <c r="JVE82" s="25">
        <f t="shared" si="114"/>
        <v>0</v>
      </c>
      <c r="JVF82" s="25">
        <f t="shared" si="114"/>
        <v>0</v>
      </c>
      <c r="JVG82" s="25">
        <f t="shared" si="114"/>
        <v>0</v>
      </c>
      <c r="JVH82" s="25">
        <f t="shared" si="114"/>
        <v>0</v>
      </c>
      <c r="JVI82" s="25">
        <f t="shared" si="114"/>
        <v>0</v>
      </c>
      <c r="JVJ82" s="25">
        <f t="shared" si="114"/>
        <v>0</v>
      </c>
      <c r="JVK82" s="25">
        <f t="shared" si="114"/>
        <v>0</v>
      </c>
      <c r="JVL82" s="25">
        <f t="shared" si="114"/>
        <v>0</v>
      </c>
      <c r="JVM82" s="25">
        <f t="shared" si="114"/>
        <v>0</v>
      </c>
      <c r="JVN82" s="25">
        <f t="shared" si="114"/>
        <v>0</v>
      </c>
      <c r="JVO82" s="25">
        <f t="shared" si="114"/>
        <v>0</v>
      </c>
      <c r="JVP82" s="25">
        <f t="shared" si="114"/>
        <v>0</v>
      </c>
      <c r="JVQ82" s="25">
        <f t="shared" si="114"/>
        <v>0</v>
      </c>
      <c r="JVR82" s="25">
        <f t="shared" si="114"/>
        <v>0</v>
      </c>
      <c r="JVS82" s="25">
        <f t="shared" si="114"/>
        <v>0</v>
      </c>
      <c r="JVT82" s="25">
        <f t="shared" si="114"/>
        <v>0</v>
      </c>
      <c r="JVU82" s="25">
        <f t="shared" si="114"/>
        <v>0</v>
      </c>
      <c r="JVV82" s="25">
        <f t="shared" si="114"/>
        <v>0</v>
      </c>
      <c r="JVW82" s="25">
        <f t="shared" si="114"/>
        <v>0</v>
      </c>
      <c r="JVX82" s="25">
        <f t="shared" si="114"/>
        <v>0</v>
      </c>
      <c r="JVY82" s="25">
        <f t="shared" si="114"/>
        <v>0</v>
      </c>
      <c r="JVZ82" s="25">
        <f t="shared" si="114"/>
        <v>0</v>
      </c>
      <c r="JWA82" s="25">
        <f t="shared" si="114"/>
        <v>0</v>
      </c>
      <c r="JWB82" s="25">
        <f t="shared" si="114"/>
        <v>0</v>
      </c>
      <c r="JWC82" s="25">
        <f t="shared" si="114"/>
        <v>0</v>
      </c>
      <c r="JWD82" s="25">
        <f t="shared" si="114"/>
        <v>0</v>
      </c>
      <c r="JWE82" s="25">
        <f t="shared" si="114"/>
        <v>0</v>
      </c>
      <c r="JWF82" s="25">
        <f t="shared" si="114"/>
        <v>0</v>
      </c>
      <c r="JWG82" s="25">
        <f t="shared" si="114"/>
        <v>0</v>
      </c>
      <c r="JWH82" s="25">
        <f t="shared" si="114"/>
        <v>0</v>
      </c>
      <c r="JWI82" s="25">
        <f t="shared" si="114"/>
        <v>0</v>
      </c>
      <c r="JWJ82" s="25">
        <f t="shared" si="114"/>
        <v>0</v>
      </c>
      <c r="JWK82" s="25">
        <f t="shared" si="114"/>
        <v>0</v>
      </c>
      <c r="JWL82" s="25">
        <f t="shared" si="114"/>
        <v>0</v>
      </c>
      <c r="JWM82" s="25">
        <f t="shared" ref="JWM82:JYX82" si="115">+JWB82+JWD82+JWF82+JWH82+JWJ82</f>
        <v>0</v>
      </c>
      <c r="JWN82" s="25">
        <f t="shared" si="115"/>
        <v>0</v>
      </c>
      <c r="JWO82" s="25">
        <f t="shared" si="115"/>
        <v>0</v>
      </c>
      <c r="JWP82" s="25">
        <f t="shared" si="115"/>
        <v>0</v>
      </c>
      <c r="JWQ82" s="25">
        <f t="shared" si="115"/>
        <v>0</v>
      </c>
      <c r="JWR82" s="25">
        <f t="shared" si="115"/>
        <v>0</v>
      </c>
      <c r="JWS82" s="25">
        <f t="shared" si="115"/>
        <v>0</v>
      </c>
      <c r="JWT82" s="25">
        <f t="shared" si="115"/>
        <v>0</v>
      </c>
      <c r="JWU82" s="25">
        <f t="shared" si="115"/>
        <v>0</v>
      </c>
      <c r="JWV82" s="25">
        <f t="shared" si="115"/>
        <v>0</v>
      </c>
      <c r="JWW82" s="25">
        <f t="shared" si="115"/>
        <v>0</v>
      </c>
      <c r="JWX82" s="25">
        <f t="shared" si="115"/>
        <v>0</v>
      </c>
      <c r="JWY82" s="25">
        <f t="shared" si="115"/>
        <v>0</v>
      </c>
      <c r="JWZ82" s="25">
        <f t="shared" si="115"/>
        <v>0</v>
      </c>
      <c r="JXA82" s="25">
        <f t="shared" si="115"/>
        <v>0</v>
      </c>
      <c r="JXB82" s="25">
        <f t="shared" si="115"/>
        <v>0</v>
      </c>
      <c r="JXC82" s="25">
        <f t="shared" si="115"/>
        <v>0</v>
      </c>
      <c r="JXD82" s="25">
        <f t="shared" si="115"/>
        <v>0</v>
      </c>
      <c r="JXE82" s="25">
        <f t="shared" si="115"/>
        <v>0</v>
      </c>
      <c r="JXF82" s="25">
        <f t="shared" si="115"/>
        <v>0</v>
      </c>
      <c r="JXG82" s="25">
        <f t="shared" si="115"/>
        <v>0</v>
      </c>
      <c r="JXH82" s="25">
        <f t="shared" si="115"/>
        <v>0</v>
      </c>
      <c r="JXI82" s="25">
        <f t="shared" si="115"/>
        <v>0</v>
      </c>
      <c r="JXJ82" s="25">
        <f t="shared" si="115"/>
        <v>0</v>
      </c>
      <c r="JXK82" s="25">
        <f t="shared" si="115"/>
        <v>0</v>
      </c>
      <c r="JXL82" s="25">
        <f t="shared" si="115"/>
        <v>0</v>
      </c>
      <c r="JXM82" s="25">
        <f t="shared" si="115"/>
        <v>0</v>
      </c>
      <c r="JXN82" s="25">
        <f t="shared" si="115"/>
        <v>0</v>
      </c>
      <c r="JXO82" s="25">
        <f t="shared" si="115"/>
        <v>0</v>
      </c>
      <c r="JXP82" s="25">
        <f t="shared" si="115"/>
        <v>0</v>
      </c>
      <c r="JXQ82" s="25">
        <f t="shared" si="115"/>
        <v>0</v>
      </c>
      <c r="JXR82" s="25">
        <f t="shared" si="115"/>
        <v>0</v>
      </c>
      <c r="JXS82" s="25">
        <f t="shared" si="115"/>
        <v>0</v>
      </c>
      <c r="JXT82" s="25">
        <f t="shared" si="115"/>
        <v>0</v>
      </c>
      <c r="JXU82" s="25">
        <f t="shared" si="115"/>
        <v>0</v>
      </c>
      <c r="JXV82" s="25">
        <f t="shared" si="115"/>
        <v>0</v>
      </c>
      <c r="JXW82" s="25">
        <f t="shared" si="115"/>
        <v>0</v>
      </c>
      <c r="JXX82" s="25">
        <f t="shared" si="115"/>
        <v>0</v>
      </c>
      <c r="JXY82" s="25">
        <f t="shared" si="115"/>
        <v>0</v>
      </c>
      <c r="JXZ82" s="25">
        <f t="shared" si="115"/>
        <v>0</v>
      </c>
      <c r="JYA82" s="25">
        <f t="shared" si="115"/>
        <v>0</v>
      </c>
      <c r="JYB82" s="25">
        <f t="shared" si="115"/>
        <v>0</v>
      </c>
      <c r="JYC82" s="25">
        <f t="shared" si="115"/>
        <v>0</v>
      </c>
      <c r="JYD82" s="25">
        <f t="shared" si="115"/>
        <v>0</v>
      </c>
      <c r="JYE82" s="25">
        <f t="shared" si="115"/>
        <v>0</v>
      </c>
      <c r="JYF82" s="25">
        <f t="shared" si="115"/>
        <v>0</v>
      </c>
      <c r="JYG82" s="25">
        <f t="shared" si="115"/>
        <v>0</v>
      </c>
      <c r="JYH82" s="25">
        <f t="shared" si="115"/>
        <v>0</v>
      </c>
      <c r="JYI82" s="25">
        <f t="shared" si="115"/>
        <v>0</v>
      </c>
      <c r="JYJ82" s="25">
        <f t="shared" si="115"/>
        <v>0</v>
      </c>
      <c r="JYK82" s="25">
        <f t="shared" si="115"/>
        <v>0</v>
      </c>
      <c r="JYL82" s="25">
        <f t="shared" si="115"/>
        <v>0</v>
      </c>
      <c r="JYM82" s="25">
        <f t="shared" si="115"/>
        <v>0</v>
      </c>
      <c r="JYN82" s="25">
        <f t="shared" si="115"/>
        <v>0</v>
      </c>
      <c r="JYO82" s="25">
        <f t="shared" si="115"/>
        <v>0</v>
      </c>
      <c r="JYP82" s="25">
        <f t="shared" si="115"/>
        <v>0</v>
      </c>
      <c r="JYQ82" s="25">
        <f t="shared" si="115"/>
        <v>0</v>
      </c>
      <c r="JYR82" s="25">
        <f t="shared" si="115"/>
        <v>0</v>
      </c>
      <c r="JYS82" s="25">
        <f t="shared" si="115"/>
        <v>0</v>
      </c>
      <c r="JYT82" s="25">
        <f t="shared" si="115"/>
        <v>0</v>
      </c>
      <c r="JYU82" s="25">
        <f t="shared" si="115"/>
        <v>0</v>
      </c>
      <c r="JYV82" s="25">
        <f t="shared" si="115"/>
        <v>0</v>
      </c>
      <c r="JYW82" s="25">
        <f t="shared" si="115"/>
        <v>0</v>
      </c>
      <c r="JYX82" s="25">
        <f t="shared" si="115"/>
        <v>0</v>
      </c>
      <c r="JYY82" s="25">
        <f t="shared" ref="JYY82:KBJ82" si="116">+JYN82+JYP82+JYR82+JYT82+JYV82</f>
        <v>0</v>
      </c>
      <c r="JYZ82" s="25">
        <f t="shared" si="116"/>
        <v>0</v>
      </c>
      <c r="JZA82" s="25">
        <f t="shared" si="116"/>
        <v>0</v>
      </c>
      <c r="JZB82" s="25">
        <f t="shared" si="116"/>
        <v>0</v>
      </c>
      <c r="JZC82" s="25">
        <f t="shared" si="116"/>
        <v>0</v>
      </c>
      <c r="JZD82" s="25">
        <f t="shared" si="116"/>
        <v>0</v>
      </c>
      <c r="JZE82" s="25">
        <f t="shared" si="116"/>
        <v>0</v>
      </c>
      <c r="JZF82" s="25">
        <f t="shared" si="116"/>
        <v>0</v>
      </c>
      <c r="JZG82" s="25">
        <f t="shared" si="116"/>
        <v>0</v>
      </c>
      <c r="JZH82" s="25">
        <f t="shared" si="116"/>
        <v>0</v>
      </c>
      <c r="JZI82" s="25">
        <f t="shared" si="116"/>
        <v>0</v>
      </c>
      <c r="JZJ82" s="25">
        <f t="shared" si="116"/>
        <v>0</v>
      </c>
      <c r="JZK82" s="25">
        <f t="shared" si="116"/>
        <v>0</v>
      </c>
      <c r="JZL82" s="25">
        <f t="shared" si="116"/>
        <v>0</v>
      </c>
      <c r="JZM82" s="25">
        <f t="shared" si="116"/>
        <v>0</v>
      </c>
      <c r="JZN82" s="25">
        <f t="shared" si="116"/>
        <v>0</v>
      </c>
      <c r="JZO82" s="25">
        <f t="shared" si="116"/>
        <v>0</v>
      </c>
      <c r="JZP82" s="25">
        <f t="shared" si="116"/>
        <v>0</v>
      </c>
      <c r="JZQ82" s="25">
        <f t="shared" si="116"/>
        <v>0</v>
      </c>
      <c r="JZR82" s="25">
        <f t="shared" si="116"/>
        <v>0</v>
      </c>
      <c r="JZS82" s="25">
        <f t="shared" si="116"/>
        <v>0</v>
      </c>
      <c r="JZT82" s="25">
        <f t="shared" si="116"/>
        <v>0</v>
      </c>
      <c r="JZU82" s="25">
        <f t="shared" si="116"/>
        <v>0</v>
      </c>
      <c r="JZV82" s="25">
        <f t="shared" si="116"/>
        <v>0</v>
      </c>
      <c r="JZW82" s="25">
        <f t="shared" si="116"/>
        <v>0</v>
      </c>
      <c r="JZX82" s="25">
        <f t="shared" si="116"/>
        <v>0</v>
      </c>
      <c r="JZY82" s="25">
        <f t="shared" si="116"/>
        <v>0</v>
      </c>
      <c r="JZZ82" s="25">
        <f t="shared" si="116"/>
        <v>0</v>
      </c>
      <c r="KAA82" s="25">
        <f t="shared" si="116"/>
        <v>0</v>
      </c>
      <c r="KAB82" s="25">
        <f t="shared" si="116"/>
        <v>0</v>
      </c>
      <c r="KAC82" s="25">
        <f t="shared" si="116"/>
        <v>0</v>
      </c>
      <c r="KAD82" s="25">
        <f t="shared" si="116"/>
        <v>0</v>
      </c>
      <c r="KAE82" s="25">
        <f t="shared" si="116"/>
        <v>0</v>
      </c>
      <c r="KAF82" s="25">
        <f t="shared" si="116"/>
        <v>0</v>
      </c>
      <c r="KAG82" s="25">
        <f t="shared" si="116"/>
        <v>0</v>
      </c>
      <c r="KAH82" s="25">
        <f t="shared" si="116"/>
        <v>0</v>
      </c>
      <c r="KAI82" s="25">
        <f t="shared" si="116"/>
        <v>0</v>
      </c>
      <c r="KAJ82" s="25">
        <f t="shared" si="116"/>
        <v>0</v>
      </c>
      <c r="KAK82" s="25">
        <f t="shared" si="116"/>
        <v>0</v>
      </c>
      <c r="KAL82" s="25">
        <f t="shared" si="116"/>
        <v>0</v>
      </c>
      <c r="KAM82" s="25">
        <f t="shared" si="116"/>
        <v>0</v>
      </c>
      <c r="KAN82" s="25">
        <f t="shared" si="116"/>
        <v>0</v>
      </c>
      <c r="KAO82" s="25">
        <f t="shared" si="116"/>
        <v>0</v>
      </c>
      <c r="KAP82" s="25">
        <f t="shared" si="116"/>
        <v>0</v>
      </c>
      <c r="KAQ82" s="25">
        <f t="shared" si="116"/>
        <v>0</v>
      </c>
      <c r="KAR82" s="25">
        <f t="shared" si="116"/>
        <v>0</v>
      </c>
      <c r="KAS82" s="25">
        <f t="shared" si="116"/>
        <v>0</v>
      </c>
      <c r="KAT82" s="25">
        <f t="shared" si="116"/>
        <v>0</v>
      </c>
      <c r="KAU82" s="25">
        <f t="shared" si="116"/>
        <v>0</v>
      </c>
      <c r="KAV82" s="25">
        <f t="shared" si="116"/>
        <v>0</v>
      </c>
      <c r="KAW82" s="25">
        <f t="shared" si="116"/>
        <v>0</v>
      </c>
      <c r="KAX82" s="25">
        <f t="shared" si="116"/>
        <v>0</v>
      </c>
      <c r="KAY82" s="25">
        <f t="shared" si="116"/>
        <v>0</v>
      </c>
      <c r="KAZ82" s="25">
        <f t="shared" si="116"/>
        <v>0</v>
      </c>
      <c r="KBA82" s="25">
        <f t="shared" si="116"/>
        <v>0</v>
      </c>
      <c r="KBB82" s="25">
        <f t="shared" si="116"/>
        <v>0</v>
      </c>
      <c r="KBC82" s="25">
        <f t="shared" si="116"/>
        <v>0</v>
      </c>
      <c r="KBD82" s="25">
        <f t="shared" si="116"/>
        <v>0</v>
      </c>
      <c r="KBE82" s="25">
        <f t="shared" si="116"/>
        <v>0</v>
      </c>
      <c r="KBF82" s="25">
        <f t="shared" si="116"/>
        <v>0</v>
      </c>
      <c r="KBG82" s="25">
        <f t="shared" si="116"/>
        <v>0</v>
      </c>
      <c r="KBH82" s="25">
        <f t="shared" si="116"/>
        <v>0</v>
      </c>
      <c r="KBI82" s="25">
        <f t="shared" si="116"/>
        <v>0</v>
      </c>
      <c r="KBJ82" s="25">
        <f t="shared" si="116"/>
        <v>0</v>
      </c>
      <c r="KBK82" s="25">
        <f t="shared" ref="KBK82:KDV82" si="117">+KAZ82+KBB82+KBD82+KBF82+KBH82</f>
        <v>0</v>
      </c>
      <c r="KBL82" s="25">
        <f t="shared" si="117"/>
        <v>0</v>
      </c>
      <c r="KBM82" s="25">
        <f t="shared" si="117"/>
        <v>0</v>
      </c>
      <c r="KBN82" s="25">
        <f t="shared" si="117"/>
        <v>0</v>
      </c>
      <c r="KBO82" s="25">
        <f t="shared" si="117"/>
        <v>0</v>
      </c>
      <c r="KBP82" s="25">
        <f t="shared" si="117"/>
        <v>0</v>
      </c>
      <c r="KBQ82" s="25">
        <f t="shared" si="117"/>
        <v>0</v>
      </c>
      <c r="KBR82" s="25">
        <f t="shared" si="117"/>
        <v>0</v>
      </c>
      <c r="KBS82" s="25">
        <f t="shared" si="117"/>
        <v>0</v>
      </c>
      <c r="KBT82" s="25">
        <f t="shared" si="117"/>
        <v>0</v>
      </c>
      <c r="KBU82" s="25">
        <f t="shared" si="117"/>
        <v>0</v>
      </c>
      <c r="KBV82" s="25">
        <f t="shared" si="117"/>
        <v>0</v>
      </c>
      <c r="KBW82" s="25">
        <f t="shared" si="117"/>
        <v>0</v>
      </c>
      <c r="KBX82" s="25">
        <f t="shared" si="117"/>
        <v>0</v>
      </c>
      <c r="KBY82" s="25">
        <f t="shared" si="117"/>
        <v>0</v>
      </c>
      <c r="KBZ82" s="25">
        <f t="shared" si="117"/>
        <v>0</v>
      </c>
      <c r="KCA82" s="25">
        <f t="shared" si="117"/>
        <v>0</v>
      </c>
      <c r="KCB82" s="25">
        <f t="shared" si="117"/>
        <v>0</v>
      </c>
      <c r="KCC82" s="25">
        <f t="shared" si="117"/>
        <v>0</v>
      </c>
      <c r="KCD82" s="25">
        <f t="shared" si="117"/>
        <v>0</v>
      </c>
      <c r="KCE82" s="25">
        <f t="shared" si="117"/>
        <v>0</v>
      </c>
      <c r="KCF82" s="25">
        <f t="shared" si="117"/>
        <v>0</v>
      </c>
      <c r="KCG82" s="25">
        <f t="shared" si="117"/>
        <v>0</v>
      </c>
      <c r="KCH82" s="25">
        <f t="shared" si="117"/>
        <v>0</v>
      </c>
      <c r="KCI82" s="25">
        <f t="shared" si="117"/>
        <v>0</v>
      </c>
      <c r="KCJ82" s="25">
        <f t="shared" si="117"/>
        <v>0</v>
      </c>
      <c r="KCK82" s="25">
        <f t="shared" si="117"/>
        <v>0</v>
      </c>
      <c r="KCL82" s="25">
        <f t="shared" si="117"/>
        <v>0</v>
      </c>
      <c r="KCM82" s="25">
        <f t="shared" si="117"/>
        <v>0</v>
      </c>
      <c r="KCN82" s="25">
        <f t="shared" si="117"/>
        <v>0</v>
      </c>
      <c r="KCO82" s="25">
        <f t="shared" si="117"/>
        <v>0</v>
      </c>
      <c r="KCP82" s="25">
        <f t="shared" si="117"/>
        <v>0</v>
      </c>
      <c r="KCQ82" s="25">
        <f t="shared" si="117"/>
        <v>0</v>
      </c>
      <c r="KCR82" s="25">
        <f t="shared" si="117"/>
        <v>0</v>
      </c>
      <c r="KCS82" s="25">
        <f t="shared" si="117"/>
        <v>0</v>
      </c>
      <c r="KCT82" s="25">
        <f t="shared" si="117"/>
        <v>0</v>
      </c>
      <c r="KCU82" s="25">
        <f t="shared" si="117"/>
        <v>0</v>
      </c>
      <c r="KCV82" s="25">
        <f t="shared" si="117"/>
        <v>0</v>
      </c>
      <c r="KCW82" s="25">
        <f t="shared" si="117"/>
        <v>0</v>
      </c>
      <c r="KCX82" s="25">
        <f t="shared" si="117"/>
        <v>0</v>
      </c>
      <c r="KCY82" s="25">
        <f t="shared" si="117"/>
        <v>0</v>
      </c>
      <c r="KCZ82" s="25">
        <f t="shared" si="117"/>
        <v>0</v>
      </c>
      <c r="KDA82" s="25">
        <f t="shared" si="117"/>
        <v>0</v>
      </c>
      <c r="KDB82" s="25">
        <f t="shared" si="117"/>
        <v>0</v>
      </c>
      <c r="KDC82" s="25">
        <f t="shared" si="117"/>
        <v>0</v>
      </c>
      <c r="KDD82" s="25">
        <f t="shared" si="117"/>
        <v>0</v>
      </c>
      <c r="KDE82" s="25">
        <f t="shared" si="117"/>
        <v>0</v>
      </c>
      <c r="KDF82" s="25">
        <f t="shared" si="117"/>
        <v>0</v>
      </c>
      <c r="KDG82" s="25">
        <f t="shared" si="117"/>
        <v>0</v>
      </c>
      <c r="KDH82" s="25">
        <f t="shared" si="117"/>
        <v>0</v>
      </c>
      <c r="KDI82" s="25">
        <f t="shared" si="117"/>
        <v>0</v>
      </c>
      <c r="KDJ82" s="25">
        <f t="shared" si="117"/>
        <v>0</v>
      </c>
      <c r="KDK82" s="25">
        <f t="shared" si="117"/>
        <v>0</v>
      </c>
      <c r="KDL82" s="25">
        <f t="shared" si="117"/>
        <v>0</v>
      </c>
      <c r="KDM82" s="25">
        <f t="shared" si="117"/>
        <v>0</v>
      </c>
      <c r="KDN82" s="25">
        <f t="shared" si="117"/>
        <v>0</v>
      </c>
      <c r="KDO82" s="25">
        <f t="shared" si="117"/>
        <v>0</v>
      </c>
      <c r="KDP82" s="25">
        <f t="shared" si="117"/>
        <v>0</v>
      </c>
      <c r="KDQ82" s="25">
        <f t="shared" si="117"/>
        <v>0</v>
      </c>
      <c r="KDR82" s="25">
        <f t="shared" si="117"/>
        <v>0</v>
      </c>
      <c r="KDS82" s="25">
        <f t="shared" si="117"/>
        <v>0</v>
      </c>
      <c r="KDT82" s="25">
        <f t="shared" si="117"/>
        <v>0</v>
      </c>
      <c r="KDU82" s="25">
        <f t="shared" si="117"/>
        <v>0</v>
      </c>
      <c r="KDV82" s="25">
        <f t="shared" si="117"/>
        <v>0</v>
      </c>
      <c r="KDW82" s="25">
        <f t="shared" ref="KDW82:KGH82" si="118">+KDL82+KDN82+KDP82+KDR82+KDT82</f>
        <v>0</v>
      </c>
      <c r="KDX82" s="25">
        <f t="shared" si="118"/>
        <v>0</v>
      </c>
      <c r="KDY82" s="25">
        <f t="shared" si="118"/>
        <v>0</v>
      </c>
      <c r="KDZ82" s="25">
        <f t="shared" si="118"/>
        <v>0</v>
      </c>
      <c r="KEA82" s="25">
        <f t="shared" si="118"/>
        <v>0</v>
      </c>
      <c r="KEB82" s="25">
        <f t="shared" si="118"/>
        <v>0</v>
      </c>
      <c r="KEC82" s="25">
        <f t="shared" si="118"/>
        <v>0</v>
      </c>
      <c r="KED82" s="25">
        <f t="shared" si="118"/>
        <v>0</v>
      </c>
      <c r="KEE82" s="25">
        <f t="shared" si="118"/>
        <v>0</v>
      </c>
      <c r="KEF82" s="25">
        <f t="shared" si="118"/>
        <v>0</v>
      </c>
      <c r="KEG82" s="25">
        <f t="shared" si="118"/>
        <v>0</v>
      </c>
      <c r="KEH82" s="25">
        <f t="shared" si="118"/>
        <v>0</v>
      </c>
      <c r="KEI82" s="25">
        <f t="shared" si="118"/>
        <v>0</v>
      </c>
      <c r="KEJ82" s="25">
        <f t="shared" si="118"/>
        <v>0</v>
      </c>
      <c r="KEK82" s="25">
        <f t="shared" si="118"/>
        <v>0</v>
      </c>
      <c r="KEL82" s="25">
        <f t="shared" si="118"/>
        <v>0</v>
      </c>
      <c r="KEM82" s="25">
        <f t="shared" si="118"/>
        <v>0</v>
      </c>
      <c r="KEN82" s="25">
        <f t="shared" si="118"/>
        <v>0</v>
      </c>
      <c r="KEO82" s="25">
        <f t="shared" si="118"/>
        <v>0</v>
      </c>
      <c r="KEP82" s="25">
        <f t="shared" si="118"/>
        <v>0</v>
      </c>
      <c r="KEQ82" s="25">
        <f t="shared" si="118"/>
        <v>0</v>
      </c>
      <c r="KER82" s="25">
        <f t="shared" si="118"/>
        <v>0</v>
      </c>
      <c r="KES82" s="25">
        <f t="shared" si="118"/>
        <v>0</v>
      </c>
      <c r="KET82" s="25">
        <f t="shared" si="118"/>
        <v>0</v>
      </c>
      <c r="KEU82" s="25">
        <f t="shared" si="118"/>
        <v>0</v>
      </c>
      <c r="KEV82" s="25">
        <f t="shared" si="118"/>
        <v>0</v>
      </c>
      <c r="KEW82" s="25">
        <f t="shared" si="118"/>
        <v>0</v>
      </c>
      <c r="KEX82" s="25">
        <f t="shared" si="118"/>
        <v>0</v>
      </c>
      <c r="KEY82" s="25">
        <f t="shared" si="118"/>
        <v>0</v>
      </c>
      <c r="KEZ82" s="25">
        <f t="shared" si="118"/>
        <v>0</v>
      </c>
      <c r="KFA82" s="25">
        <f t="shared" si="118"/>
        <v>0</v>
      </c>
      <c r="KFB82" s="25">
        <f t="shared" si="118"/>
        <v>0</v>
      </c>
      <c r="KFC82" s="25">
        <f t="shared" si="118"/>
        <v>0</v>
      </c>
      <c r="KFD82" s="25">
        <f t="shared" si="118"/>
        <v>0</v>
      </c>
      <c r="KFE82" s="25">
        <f t="shared" si="118"/>
        <v>0</v>
      </c>
      <c r="KFF82" s="25">
        <f t="shared" si="118"/>
        <v>0</v>
      </c>
      <c r="KFG82" s="25">
        <f t="shared" si="118"/>
        <v>0</v>
      </c>
      <c r="KFH82" s="25">
        <f t="shared" si="118"/>
        <v>0</v>
      </c>
      <c r="KFI82" s="25">
        <f t="shared" si="118"/>
        <v>0</v>
      </c>
      <c r="KFJ82" s="25">
        <f t="shared" si="118"/>
        <v>0</v>
      </c>
      <c r="KFK82" s="25">
        <f t="shared" si="118"/>
        <v>0</v>
      </c>
      <c r="KFL82" s="25">
        <f t="shared" si="118"/>
        <v>0</v>
      </c>
      <c r="KFM82" s="25">
        <f t="shared" si="118"/>
        <v>0</v>
      </c>
      <c r="KFN82" s="25">
        <f t="shared" si="118"/>
        <v>0</v>
      </c>
      <c r="KFO82" s="25">
        <f t="shared" si="118"/>
        <v>0</v>
      </c>
      <c r="KFP82" s="25">
        <f t="shared" si="118"/>
        <v>0</v>
      </c>
      <c r="KFQ82" s="25">
        <f t="shared" si="118"/>
        <v>0</v>
      </c>
      <c r="KFR82" s="25">
        <f t="shared" si="118"/>
        <v>0</v>
      </c>
      <c r="KFS82" s="25">
        <f t="shared" si="118"/>
        <v>0</v>
      </c>
      <c r="KFT82" s="25">
        <f t="shared" si="118"/>
        <v>0</v>
      </c>
      <c r="KFU82" s="25">
        <f t="shared" si="118"/>
        <v>0</v>
      </c>
      <c r="KFV82" s="25">
        <f t="shared" si="118"/>
        <v>0</v>
      </c>
      <c r="KFW82" s="25">
        <f t="shared" si="118"/>
        <v>0</v>
      </c>
      <c r="KFX82" s="25">
        <f t="shared" si="118"/>
        <v>0</v>
      </c>
      <c r="KFY82" s="25">
        <f t="shared" si="118"/>
        <v>0</v>
      </c>
      <c r="KFZ82" s="25">
        <f t="shared" si="118"/>
        <v>0</v>
      </c>
      <c r="KGA82" s="25">
        <f t="shared" si="118"/>
        <v>0</v>
      </c>
      <c r="KGB82" s="25">
        <f t="shared" si="118"/>
        <v>0</v>
      </c>
      <c r="KGC82" s="25">
        <f t="shared" si="118"/>
        <v>0</v>
      </c>
      <c r="KGD82" s="25">
        <f t="shared" si="118"/>
        <v>0</v>
      </c>
      <c r="KGE82" s="25">
        <f t="shared" si="118"/>
        <v>0</v>
      </c>
      <c r="KGF82" s="25">
        <f t="shared" si="118"/>
        <v>0</v>
      </c>
      <c r="KGG82" s="25">
        <f t="shared" si="118"/>
        <v>0</v>
      </c>
      <c r="KGH82" s="25">
        <f t="shared" si="118"/>
        <v>0</v>
      </c>
      <c r="KGI82" s="25">
        <f t="shared" ref="KGI82:KIT82" si="119">+KFX82+KFZ82+KGB82+KGD82+KGF82</f>
        <v>0</v>
      </c>
      <c r="KGJ82" s="25">
        <f t="shared" si="119"/>
        <v>0</v>
      </c>
      <c r="KGK82" s="25">
        <f t="shared" si="119"/>
        <v>0</v>
      </c>
      <c r="KGL82" s="25">
        <f t="shared" si="119"/>
        <v>0</v>
      </c>
      <c r="KGM82" s="25">
        <f t="shared" si="119"/>
        <v>0</v>
      </c>
      <c r="KGN82" s="25">
        <f t="shared" si="119"/>
        <v>0</v>
      </c>
      <c r="KGO82" s="25">
        <f t="shared" si="119"/>
        <v>0</v>
      </c>
      <c r="KGP82" s="25">
        <f t="shared" si="119"/>
        <v>0</v>
      </c>
      <c r="KGQ82" s="25">
        <f t="shared" si="119"/>
        <v>0</v>
      </c>
      <c r="KGR82" s="25">
        <f t="shared" si="119"/>
        <v>0</v>
      </c>
      <c r="KGS82" s="25">
        <f t="shared" si="119"/>
        <v>0</v>
      </c>
      <c r="KGT82" s="25">
        <f t="shared" si="119"/>
        <v>0</v>
      </c>
      <c r="KGU82" s="25">
        <f t="shared" si="119"/>
        <v>0</v>
      </c>
      <c r="KGV82" s="25">
        <f t="shared" si="119"/>
        <v>0</v>
      </c>
      <c r="KGW82" s="25">
        <f t="shared" si="119"/>
        <v>0</v>
      </c>
      <c r="KGX82" s="25">
        <f t="shared" si="119"/>
        <v>0</v>
      </c>
      <c r="KGY82" s="25">
        <f t="shared" si="119"/>
        <v>0</v>
      </c>
      <c r="KGZ82" s="25">
        <f t="shared" si="119"/>
        <v>0</v>
      </c>
      <c r="KHA82" s="25">
        <f t="shared" si="119"/>
        <v>0</v>
      </c>
      <c r="KHB82" s="25">
        <f t="shared" si="119"/>
        <v>0</v>
      </c>
      <c r="KHC82" s="25">
        <f t="shared" si="119"/>
        <v>0</v>
      </c>
      <c r="KHD82" s="25">
        <f t="shared" si="119"/>
        <v>0</v>
      </c>
      <c r="KHE82" s="25">
        <f t="shared" si="119"/>
        <v>0</v>
      </c>
      <c r="KHF82" s="25">
        <f t="shared" si="119"/>
        <v>0</v>
      </c>
      <c r="KHG82" s="25">
        <f t="shared" si="119"/>
        <v>0</v>
      </c>
      <c r="KHH82" s="25">
        <f t="shared" si="119"/>
        <v>0</v>
      </c>
      <c r="KHI82" s="25">
        <f t="shared" si="119"/>
        <v>0</v>
      </c>
      <c r="KHJ82" s="25">
        <f t="shared" si="119"/>
        <v>0</v>
      </c>
      <c r="KHK82" s="25">
        <f t="shared" si="119"/>
        <v>0</v>
      </c>
      <c r="KHL82" s="25">
        <f t="shared" si="119"/>
        <v>0</v>
      </c>
      <c r="KHM82" s="25">
        <f t="shared" si="119"/>
        <v>0</v>
      </c>
      <c r="KHN82" s="25">
        <f t="shared" si="119"/>
        <v>0</v>
      </c>
      <c r="KHO82" s="25">
        <f t="shared" si="119"/>
        <v>0</v>
      </c>
      <c r="KHP82" s="25">
        <f t="shared" si="119"/>
        <v>0</v>
      </c>
      <c r="KHQ82" s="25">
        <f t="shared" si="119"/>
        <v>0</v>
      </c>
      <c r="KHR82" s="25">
        <f t="shared" si="119"/>
        <v>0</v>
      </c>
      <c r="KHS82" s="25">
        <f t="shared" si="119"/>
        <v>0</v>
      </c>
      <c r="KHT82" s="25">
        <f t="shared" si="119"/>
        <v>0</v>
      </c>
      <c r="KHU82" s="25">
        <f t="shared" si="119"/>
        <v>0</v>
      </c>
      <c r="KHV82" s="25">
        <f t="shared" si="119"/>
        <v>0</v>
      </c>
      <c r="KHW82" s="25">
        <f t="shared" si="119"/>
        <v>0</v>
      </c>
      <c r="KHX82" s="25">
        <f t="shared" si="119"/>
        <v>0</v>
      </c>
      <c r="KHY82" s="25">
        <f t="shared" si="119"/>
        <v>0</v>
      </c>
      <c r="KHZ82" s="25">
        <f t="shared" si="119"/>
        <v>0</v>
      </c>
      <c r="KIA82" s="25">
        <f t="shared" si="119"/>
        <v>0</v>
      </c>
      <c r="KIB82" s="25">
        <f t="shared" si="119"/>
        <v>0</v>
      </c>
      <c r="KIC82" s="25">
        <f t="shared" si="119"/>
        <v>0</v>
      </c>
      <c r="KID82" s="25">
        <f t="shared" si="119"/>
        <v>0</v>
      </c>
      <c r="KIE82" s="25">
        <f t="shared" si="119"/>
        <v>0</v>
      </c>
      <c r="KIF82" s="25">
        <f t="shared" si="119"/>
        <v>0</v>
      </c>
      <c r="KIG82" s="25">
        <f t="shared" si="119"/>
        <v>0</v>
      </c>
      <c r="KIH82" s="25">
        <f t="shared" si="119"/>
        <v>0</v>
      </c>
      <c r="KII82" s="25">
        <f t="shared" si="119"/>
        <v>0</v>
      </c>
      <c r="KIJ82" s="25">
        <f t="shared" si="119"/>
        <v>0</v>
      </c>
      <c r="KIK82" s="25">
        <f t="shared" si="119"/>
        <v>0</v>
      </c>
      <c r="KIL82" s="25">
        <f t="shared" si="119"/>
        <v>0</v>
      </c>
      <c r="KIM82" s="25">
        <f t="shared" si="119"/>
        <v>0</v>
      </c>
      <c r="KIN82" s="25">
        <f t="shared" si="119"/>
        <v>0</v>
      </c>
      <c r="KIO82" s="25">
        <f t="shared" si="119"/>
        <v>0</v>
      </c>
      <c r="KIP82" s="25">
        <f t="shared" si="119"/>
        <v>0</v>
      </c>
      <c r="KIQ82" s="25">
        <f t="shared" si="119"/>
        <v>0</v>
      </c>
      <c r="KIR82" s="25">
        <f t="shared" si="119"/>
        <v>0</v>
      </c>
      <c r="KIS82" s="25">
        <f t="shared" si="119"/>
        <v>0</v>
      </c>
      <c r="KIT82" s="25">
        <f t="shared" si="119"/>
        <v>0</v>
      </c>
      <c r="KIU82" s="25">
        <f t="shared" ref="KIU82:KLF82" si="120">+KIJ82+KIL82+KIN82+KIP82+KIR82</f>
        <v>0</v>
      </c>
      <c r="KIV82" s="25">
        <f t="shared" si="120"/>
        <v>0</v>
      </c>
      <c r="KIW82" s="25">
        <f t="shared" si="120"/>
        <v>0</v>
      </c>
      <c r="KIX82" s="25">
        <f t="shared" si="120"/>
        <v>0</v>
      </c>
      <c r="KIY82" s="25">
        <f t="shared" si="120"/>
        <v>0</v>
      </c>
      <c r="KIZ82" s="25">
        <f t="shared" si="120"/>
        <v>0</v>
      </c>
      <c r="KJA82" s="25">
        <f t="shared" si="120"/>
        <v>0</v>
      </c>
      <c r="KJB82" s="25">
        <f t="shared" si="120"/>
        <v>0</v>
      </c>
      <c r="KJC82" s="25">
        <f t="shared" si="120"/>
        <v>0</v>
      </c>
      <c r="KJD82" s="25">
        <f t="shared" si="120"/>
        <v>0</v>
      </c>
      <c r="KJE82" s="25">
        <f t="shared" si="120"/>
        <v>0</v>
      </c>
      <c r="KJF82" s="25">
        <f t="shared" si="120"/>
        <v>0</v>
      </c>
      <c r="KJG82" s="25">
        <f t="shared" si="120"/>
        <v>0</v>
      </c>
      <c r="KJH82" s="25">
        <f t="shared" si="120"/>
        <v>0</v>
      </c>
      <c r="KJI82" s="25">
        <f t="shared" si="120"/>
        <v>0</v>
      </c>
      <c r="KJJ82" s="25">
        <f t="shared" si="120"/>
        <v>0</v>
      </c>
      <c r="KJK82" s="25">
        <f t="shared" si="120"/>
        <v>0</v>
      </c>
      <c r="KJL82" s="25">
        <f t="shared" si="120"/>
        <v>0</v>
      </c>
      <c r="KJM82" s="25">
        <f t="shared" si="120"/>
        <v>0</v>
      </c>
      <c r="KJN82" s="25">
        <f t="shared" si="120"/>
        <v>0</v>
      </c>
      <c r="KJO82" s="25">
        <f t="shared" si="120"/>
        <v>0</v>
      </c>
      <c r="KJP82" s="25">
        <f t="shared" si="120"/>
        <v>0</v>
      </c>
      <c r="KJQ82" s="25">
        <f t="shared" si="120"/>
        <v>0</v>
      </c>
      <c r="KJR82" s="25">
        <f t="shared" si="120"/>
        <v>0</v>
      </c>
      <c r="KJS82" s="25">
        <f t="shared" si="120"/>
        <v>0</v>
      </c>
      <c r="KJT82" s="25">
        <f t="shared" si="120"/>
        <v>0</v>
      </c>
      <c r="KJU82" s="25">
        <f t="shared" si="120"/>
        <v>0</v>
      </c>
      <c r="KJV82" s="25">
        <f t="shared" si="120"/>
        <v>0</v>
      </c>
      <c r="KJW82" s="25">
        <f t="shared" si="120"/>
        <v>0</v>
      </c>
      <c r="KJX82" s="25">
        <f t="shared" si="120"/>
        <v>0</v>
      </c>
      <c r="KJY82" s="25">
        <f t="shared" si="120"/>
        <v>0</v>
      </c>
      <c r="KJZ82" s="25">
        <f t="shared" si="120"/>
        <v>0</v>
      </c>
      <c r="KKA82" s="25">
        <f t="shared" si="120"/>
        <v>0</v>
      </c>
      <c r="KKB82" s="25">
        <f t="shared" si="120"/>
        <v>0</v>
      </c>
      <c r="KKC82" s="25">
        <f t="shared" si="120"/>
        <v>0</v>
      </c>
      <c r="KKD82" s="25">
        <f t="shared" si="120"/>
        <v>0</v>
      </c>
      <c r="KKE82" s="25">
        <f t="shared" si="120"/>
        <v>0</v>
      </c>
      <c r="KKF82" s="25">
        <f t="shared" si="120"/>
        <v>0</v>
      </c>
      <c r="KKG82" s="25">
        <f t="shared" si="120"/>
        <v>0</v>
      </c>
      <c r="KKH82" s="25">
        <f t="shared" si="120"/>
        <v>0</v>
      </c>
      <c r="KKI82" s="25">
        <f t="shared" si="120"/>
        <v>0</v>
      </c>
      <c r="KKJ82" s="25">
        <f t="shared" si="120"/>
        <v>0</v>
      </c>
      <c r="KKK82" s="25">
        <f t="shared" si="120"/>
        <v>0</v>
      </c>
      <c r="KKL82" s="25">
        <f t="shared" si="120"/>
        <v>0</v>
      </c>
      <c r="KKM82" s="25">
        <f t="shared" si="120"/>
        <v>0</v>
      </c>
      <c r="KKN82" s="25">
        <f t="shared" si="120"/>
        <v>0</v>
      </c>
      <c r="KKO82" s="25">
        <f t="shared" si="120"/>
        <v>0</v>
      </c>
      <c r="KKP82" s="25">
        <f t="shared" si="120"/>
        <v>0</v>
      </c>
      <c r="KKQ82" s="25">
        <f t="shared" si="120"/>
        <v>0</v>
      </c>
      <c r="KKR82" s="25">
        <f t="shared" si="120"/>
        <v>0</v>
      </c>
      <c r="KKS82" s="25">
        <f t="shared" si="120"/>
        <v>0</v>
      </c>
      <c r="KKT82" s="25">
        <f t="shared" si="120"/>
        <v>0</v>
      </c>
      <c r="KKU82" s="25">
        <f t="shared" si="120"/>
        <v>0</v>
      </c>
      <c r="KKV82" s="25">
        <f t="shared" si="120"/>
        <v>0</v>
      </c>
      <c r="KKW82" s="25">
        <f t="shared" si="120"/>
        <v>0</v>
      </c>
      <c r="KKX82" s="25">
        <f t="shared" si="120"/>
        <v>0</v>
      </c>
      <c r="KKY82" s="25">
        <f t="shared" si="120"/>
        <v>0</v>
      </c>
      <c r="KKZ82" s="25">
        <f t="shared" si="120"/>
        <v>0</v>
      </c>
      <c r="KLA82" s="25">
        <f t="shared" si="120"/>
        <v>0</v>
      </c>
      <c r="KLB82" s="25">
        <f t="shared" si="120"/>
        <v>0</v>
      </c>
      <c r="KLC82" s="25">
        <f t="shared" si="120"/>
        <v>0</v>
      </c>
      <c r="KLD82" s="25">
        <f t="shared" si="120"/>
        <v>0</v>
      </c>
      <c r="KLE82" s="25">
        <f t="shared" si="120"/>
        <v>0</v>
      </c>
      <c r="KLF82" s="25">
        <f t="shared" si="120"/>
        <v>0</v>
      </c>
      <c r="KLG82" s="25">
        <f t="shared" ref="KLG82:KNR82" si="121">+KKV82+KKX82+KKZ82+KLB82+KLD82</f>
        <v>0</v>
      </c>
      <c r="KLH82" s="25">
        <f t="shared" si="121"/>
        <v>0</v>
      </c>
      <c r="KLI82" s="25">
        <f t="shared" si="121"/>
        <v>0</v>
      </c>
      <c r="KLJ82" s="25">
        <f t="shared" si="121"/>
        <v>0</v>
      </c>
      <c r="KLK82" s="25">
        <f t="shared" si="121"/>
        <v>0</v>
      </c>
      <c r="KLL82" s="25">
        <f t="shared" si="121"/>
        <v>0</v>
      </c>
      <c r="KLM82" s="25">
        <f t="shared" si="121"/>
        <v>0</v>
      </c>
      <c r="KLN82" s="25">
        <f t="shared" si="121"/>
        <v>0</v>
      </c>
      <c r="KLO82" s="25">
        <f t="shared" si="121"/>
        <v>0</v>
      </c>
      <c r="KLP82" s="25">
        <f t="shared" si="121"/>
        <v>0</v>
      </c>
      <c r="KLQ82" s="25">
        <f t="shared" si="121"/>
        <v>0</v>
      </c>
      <c r="KLR82" s="25">
        <f t="shared" si="121"/>
        <v>0</v>
      </c>
      <c r="KLS82" s="25">
        <f t="shared" si="121"/>
        <v>0</v>
      </c>
      <c r="KLT82" s="25">
        <f t="shared" si="121"/>
        <v>0</v>
      </c>
      <c r="KLU82" s="25">
        <f t="shared" si="121"/>
        <v>0</v>
      </c>
      <c r="KLV82" s="25">
        <f t="shared" si="121"/>
        <v>0</v>
      </c>
      <c r="KLW82" s="25">
        <f t="shared" si="121"/>
        <v>0</v>
      </c>
      <c r="KLX82" s="25">
        <f t="shared" si="121"/>
        <v>0</v>
      </c>
      <c r="KLY82" s="25">
        <f t="shared" si="121"/>
        <v>0</v>
      </c>
      <c r="KLZ82" s="25">
        <f t="shared" si="121"/>
        <v>0</v>
      </c>
      <c r="KMA82" s="25">
        <f t="shared" si="121"/>
        <v>0</v>
      </c>
      <c r="KMB82" s="25">
        <f t="shared" si="121"/>
        <v>0</v>
      </c>
      <c r="KMC82" s="25">
        <f t="shared" si="121"/>
        <v>0</v>
      </c>
      <c r="KMD82" s="25">
        <f t="shared" si="121"/>
        <v>0</v>
      </c>
      <c r="KME82" s="25">
        <f t="shared" si="121"/>
        <v>0</v>
      </c>
      <c r="KMF82" s="25">
        <f t="shared" si="121"/>
        <v>0</v>
      </c>
      <c r="KMG82" s="25">
        <f t="shared" si="121"/>
        <v>0</v>
      </c>
      <c r="KMH82" s="25">
        <f t="shared" si="121"/>
        <v>0</v>
      </c>
      <c r="KMI82" s="25">
        <f t="shared" si="121"/>
        <v>0</v>
      </c>
      <c r="KMJ82" s="25">
        <f t="shared" si="121"/>
        <v>0</v>
      </c>
      <c r="KMK82" s="25">
        <f t="shared" si="121"/>
        <v>0</v>
      </c>
      <c r="KML82" s="25">
        <f t="shared" si="121"/>
        <v>0</v>
      </c>
      <c r="KMM82" s="25">
        <f t="shared" si="121"/>
        <v>0</v>
      </c>
      <c r="KMN82" s="25">
        <f t="shared" si="121"/>
        <v>0</v>
      </c>
      <c r="KMO82" s="25">
        <f t="shared" si="121"/>
        <v>0</v>
      </c>
      <c r="KMP82" s="25">
        <f t="shared" si="121"/>
        <v>0</v>
      </c>
      <c r="KMQ82" s="25">
        <f t="shared" si="121"/>
        <v>0</v>
      </c>
      <c r="KMR82" s="25">
        <f t="shared" si="121"/>
        <v>0</v>
      </c>
      <c r="KMS82" s="25">
        <f t="shared" si="121"/>
        <v>0</v>
      </c>
      <c r="KMT82" s="25">
        <f t="shared" si="121"/>
        <v>0</v>
      </c>
      <c r="KMU82" s="25">
        <f t="shared" si="121"/>
        <v>0</v>
      </c>
      <c r="KMV82" s="25">
        <f t="shared" si="121"/>
        <v>0</v>
      </c>
      <c r="KMW82" s="25">
        <f t="shared" si="121"/>
        <v>0</v>
      </c>
      <c r="KMX82" s="25">
        <f t="shared" si="121"/>
        <v>0</v>
      </c>
      <c r="KMY82" s="25">
        <f t="shared" si="121"/>
        <v>0</v>
      </c>
      <c r="KMZ82" s="25">
        <f t="shared" si="121"/>
        <v>0</v>
      </c>
      <c r="KNA82" s="25">
        <f t="shared" si="121"/>
        <v>0</v>
      </c>
      <c r="KNB82" s="25">
        <f t="shared" si="121"/>
        <v>0</v>
      </c>
      <c r="KNC82" s="25">
        <f t="shared" si="121"/>
        <v>0</v>
      </c>
      <c r="KND82" s="25">
        <f t="shared" si="121"/>
        <v>0</v>
      </c>
      <c r="KNE82" s="25">
        <f t="shared" si="121"/>
        <v>0</v>
      </c>
      <c r="KNF82" s="25">
        <f t="shared" si="121"/>
        <v>0</v>
      </c>
      <c r="KNG82" s="25">
        <f t="shared" si="121"/>
        <v>0</v>
      </c>
      <c r="KNH82" s="25">
        <f t="shared" si="121"/>
        <v>0</v>
      </c>
      <c r="KNI82" s="25">
        <f t="shared" si="121"/>
        <v>0</v>
      </c>
      <c r="KNJ82" s="25">
        <f t="shared" si="121"/>
        <v>0</v>
      </c>
      <c r="KNK82" s="25">
        <f t="shared" si="121"/>
        <v>0</v>
      </c>
      <c r="KNL82" s="25">
        <f t="shared" si="121"/>
        <v>0</v>
      </c>
      <c r="KNM82" s="25">
        <f t="shared" si="121"/>
        <v>0</v>
      </c>
      <c r="KNN82" s="25">
        <f t="shared" si="121"/>
        <v>0</v>
      </c>
      <c r="KNO82" s="25">
        <f t="shared" si="121"/>
        <v>0</v>
      </c>
      <c r="KNP82" s="25">
        <f t="shared" si="121"/>
        <v>0</v>
      </c>
      <c r="KNQ82" s="25">
        <f t="shared" si="121"/>
        <v>0</v>
      </c>
      <c r="KNR82" s="25">
        <f t="shared" si="121"/>
        <v>0</v>
      </c>
      <c r="KNS82" s="25">
        <f t="shared" ref="KNS82:KQD82" si="122">+KNH82+KNJ82+KNL82+KNN82+KNP82</f>
        <v>0</v>
      </c>
      <c r="KNT82" s="25">
        <f t="shared" si="122"/>
        <v>0</v>
      </c>
      <c r="KNU82" s="25">
        <f t="shared" si="122"/>
        <v>0</v>
      </c>
      <c r="KNV82" s="25">
        <f t="shared" si="122"/>
        <v>0</v>
      </c>
      <c r="KNW82" s="25">
        <f t="shared" si="122"/>
        <v>0</v>
      </c>
      <c r="KNX82" s="25">
        <f t="shared" si="122"/>
        <v>0</v>
      </c>
      <c r="KNY82" s="25">
        <f t="shared" si="122"/>
        <v>0</v>
      </c>
      <c r="KNZ82" s="25">
        <f t="shared" si="122"/>
        <v>0</v>
      </c>
      <c r="KOA82" s="25">
        <f t="shared" si="122"/>
        <v>0</v>
      </c>
      <c r="KOB82" s="25">
        <f t="shared" si="122"/>
        <v>0</v>
      </c>
      <c r="KOC82" s="25">
        <f t="shared" si="122"/>
        <v>0</v>
      </c>
      <c r="KOD82" s="25">
        <f t="shared" si="122"/>
        <v>0</v>
      </c>
      <c r="KOE82" s="25">
        <f t="shared" si="122"/>
        <v>0</v>
      </c>
      <c r="KOF82" s="25">
        <f t="shared" si="122"/>
        <v>0</v>
      </c>
      <c r="KOG82" s="25">
        <f t="shared" si="122"/>
        <v>0</v>
      </c>
      <c r="KOH82" s="25">
        <f t="shared" si="122"/>
        <v>0</v>
      </c>
      <c r="KOI82" s="25">
        <f t="shared" si="122"/>
        <v>0</v>
      </c>
      <c r="KOJ82" s="25">
        <f t="shared" si="122"/>
        <v>0</v>
      </c>
      <c r="KOK82" s="25">
        <f t="shared" si="122"/>
        <v>0</v>
      </c>
      <c r="KOL82" s="25">
        <f t="shared" si="122"/>
        <v>0</v>
      </c>
      <c r="KOM82" s="25">
        <f t="shared" si="122"/>
        <v>0</v>
      </c>
      <c r="KON82" s="25">
        <f t="shared" si="122"/>
        <v>0</v>
      </c>
      <c r="KOO82" s="25">
        <f t="shared" si="122"/>
        <v>0</v>
      </c>
      <c r="KOP82" s="25">
        <f t="shared" si="122"/>
        <v>0</v>
      </c>
      <c r="KOQ82" s="25">
        <f t="shared" si="122"/>
        <v>0</v>
      </c>
      <c r="KOR82" s="25">
        <f t="shared" si="122"/>
        <v>0</v>
      </c>
      <c r="KOS82" s="25">
        <f t="shared" si="122"/>
        <v>0</v>
      </c>
      <c r="KOT82" s="25">
        <f t="shared" si="122"/>
        <v>0</v>
      </c>
      <c r="KOU82" s="25">
        <f t="shared" si="122"/>
        <v>0</v>
      </c>
      <c r="KOV82" s="25">
        <f t="shared" si="122"/>
        <v>0</v>
      </c>
      <c r="KOW82" s="25">
        <f t="shared" si="122"/>
        <v>0</v>
      </c>
      <c r="KOX82" s="25">
        <f t="shared" si="122"/>
        <v>0</v>
      </c>
      <c r="KOY82" s="25">
        <f t="shared" si="122"/>
        <v>0</v>
      </c>
      <c r="KOZ82" s="25">
        <f t="shared" si="122"/>
        <v>0</v>
      </c>
      <c r="KPA82" s="25">
        <f t="shared" si="122"/>
        <v>0</v>
      </c>
      <c r="KPB82" s="25">
        <f t="shared" si="122"/>
        <v>0</v>
      </c>
      <c r="KPC82" s="25">
        <f t="shared" si="122"/>
        <v>0</v>
      </c>
      <c r="KPD82" s="25">
        <f t="shared" si="122"/>
        <v>0</v>
      </c>
      <c r="KPE82" s="25">
        <f t="shared" si="122"/>
        <v>0</v>
      </c>
      <c r="KPF82" s="25">
        <f t="shared" si="122"/>
        <v>0</v>
      </c>
      <c r="KPG82" s="25">
        <f t="shared" si="122"/>
        <v>0</v>
      </c>
      <c r="KPH82" s="25">
        <f t="shared" si="122"/>
        <v>0</v>
      </c>
      <c r="KPI82" s="25">
        <f t="shared" si="122"/>
        <v>0</v>
      </c>
      <c r="KPJ82" s="25">
        <f t="shared" si="122"/>
        <v>0</v>
      </c>
      <c r="KPK82" s="25">
        <f t="shared" si="122"/>
        <v>0</v>
      </c>
      <c r="KPL82" s="25">
        <f t="shared" si="122"/>
        <v>0</v>
      </c>
      <c r="KPM82" s="25">
        <f t="shared" si="122"/>
        <v>0</v>
      </c>
      <c r="KPN82" s="25">
        <f t="shared" si="122"/>
        <v>0</v>
      </c>
      <c r="KPO82" s="25">
        <f t="shared" si="122"/>
        <v>0</v>
      </c>
      <c r="KPP82" s="25">
        <f t="shared" si="122"/>
        <v>0</v>
      </c>
      <c r="KPQ82" s="25">
        <f t="shared" si="122"/>
        <v>0</v>
      </c>
      <c r="KPR82" s="25">
        <f t="shared" si="122"/>
        <v>0</v>
      </c>
      <c r="KPS82" s="25">
        <f t="shared" si="122"/>
        <v>0</v>
      </c>
      <c r="KPT82" s="25">
        <f t="shared" si="122"/>
        <v>0</v>
      </c>
      <c r="KPU82" s="25">
        <f t="shared" si="122"/>
        <v>0</v>
      </c>
      <c r="KPV82" s="25">
        <f t="shared" si="122"/>
        <v>0</v>
      </c>
      <c r="KPW82" s="25">
        <f t="shared" si="122"/>
        <v>0</v>
      </c>
      <c r="KPX82" s="25">
        <f t="shared" si="122"/>
        <v>0</v>
      </c>
      <c r="KPY82" s="25">
        <f t="shared" si="122"/>
        <v>0</v>
      </c>
      <c r="KPZ82" s="25">
        <f t="shared" si="122"/>
        <v>0</v>
      </c>
      <c r="KQA82" s="25">
        <f t="shared" si="122"/>
        <v>0</v>
      </c>
      <c r="KQB82" s="25">
        <f t="shared" si="122"/>
        <v>0</v>
      </c>
      <c r="KQC82" s="25">
        <f t="shared" si="122"/>
        <v>0</v>
      </c>
      <c r="KQD82" s="25">
        <f t="shared" si="122"/>
        <v>0</v>
      </c>
      <c r="KQE82" s="25">
        <f t="shared" ref="KQE82:KSP82" si="123">+KPT82+KPV82+KPX82+KPZ82+KQB82</f>
        <v>0</v>
      </c>
      <c r="KQF82" s="25">
        <f t="shared" si="123"/>
        <v>0</v>
      </c>
      <c r="KQG82" s="25">
        <f t="shared" si="123"/>
        <v>0</v>
      </c>
      <c r="KQH82" s="25">
        <f t="shared" si="123"/>
        <v>0</v>
      </c>
      <c r="KQI82" s="25">
        <f t="shared" si="123"/>
        <v>0</v>
      </c>
      <c r="KQJ82" s="25">
        <f t="shared" si="123"/>
        <v>0</v>
      </c>
      <c r="KQK82" s="25">
        <f t="shared" si="123"/>
        <v>0</v>
      </c>
      <c r="KQL82" s="25">
        <f t="shared" si="123"/>
        <v>0</v>
      </c>
      <c r="KQM82" s="25">
        <f t="shared" si="123"/>
        <v>0</v>
      </c>
      <c r="KQN82" s="25">
        <f t="shared" si="123"/>
        <v>0</v>
      </c>
      <c r="KQO82" s="25">
        <f t="shared" si="123"/>
        <v>0</v>
      </c>
      <c r="KQP82" s="25">
        <f t="shared" si="123"/>
        <v>0</v>
      </c>
      <c r="KQQ82" s="25">
        <f t="shared" si="123"/>
        <v>0</v>
      </c>
      <c r="KQR82" s="25">
        <f t="shared" si="123"/>
        <v>0</v>
      </c>
      <c r="KQS82" s="25">
        <f t="shared" si="123"/>
        <v>0</v>
      </c>
      <c r="KQT82" s="25">
        <f t="shared" si="123"/>
        <v>0</v>
      </c>
      <c r="KQU82" s="25">
        <f t="shared" si="123"/>
        <v>0</v>
      </c>
      <c r="KQV82" s="25">
        <f t="shared" si="123"/>
        <v>0</v>
      </c>
      <c r="KQW82" s="25">
        <f t="shared" si="123"/>
        <v>0</v>
      </c>
      <c r="KQX82" s="25">
        <f t="shared" si="123"/>
        <v>0</v>
      </c>
      <c r="KQY82" s="25">
        <f t="shared" si="123"/>
        <v>0</v>
      </c>
      <c r="KQZ82" s="25">
        <f t="shared" si="123"/>
        <v>0</v>
      </c>
      <c r="KRA82" s="25">
        <f t="shared" si="123"/>
        <v>0</v>
      </c>
      <c r="KRB82" s="25">
        <f t="shared" si="123"/>
        <v>0</v>
      </c>
      <c r="KRC82" s="25">
        <f t="shared" si="123"/>
        <v>0</v>
      </c>
      <c r="KRD82" s="25">
        <f t="shared" si="123"/>
        <v>0</v>
      </c>
      <c r="KRE82" s="25">
        <f t="shared" si="123"/>
        <v>0</v>
      </c>
      <c r="KRF82" s="25">
        <f t="shared" si="123"/>
        <v>0</v>
      </c>
      <c r="KRG82" s="25">
        <f t="shared" si="123"/>
        <v>0</v>
      </c>
      <c r="KRH82" s="25">
        <f t="shared" si="123"/>
        <v>0</v>
      </c>
      <c r="KRI82" s="25">
        <f t="shared" si="123"/>
        <v>0</v>
      </c>
      <c r="KRJ82" s="25">
        <f t="shared" si="123"/>
        <v>0</v>
      </c>
      <c r="KRK82" s="25">
        <f t="shared" si="123"/>
        <v>0</v>
      </c>
      <c r="KRL82" s="25">
        <f t="shared" si="123"/>
        <v>0</v>
      </c>
      <c r="KRM82" s="25">
        <f t="shared" si="123"/>
        <v>0</v>
      </c>
      <c r="KRN82" s="25">
        <f t="shared" si="123"/>
        <v>0</v>
      </c>
      <c r="KRO82" s="25">
        <f t="shared" si="123"/>
        <v>0</v>
      </c>
      <c r="KRP82" s="25">
        <f t="shared" si="123"/>
        <v>0</v>
      </c>
      <c r="KRQ82" s="25">
        <f t="shared" si="123"/>
        <v>0</v>
      </c>
      <c r="KRR82" s="25">
        <f t="shared" si="123"/>
        <v>0</v>
      </c>
      <c r="KRS82" s="25">
        <f t="shared" si="123"/>
        <v>0</v>
      </c>
      <c r="KRT82" s="25">
        <f t="shared" si="123"/>
        <v>0</v>
      </c>
      <c r="KRU82" s="25">
        <f t="shared" si="123"/>
        <v>0</v>
      </c>
      <c r="KRV82" s="25">
        <f t="shared" si="123"/>
        <v>0</v>
      </c>
      <c r="KRW82" s="25">
        <f t="shared" si="123"/>
        <v>0</v>
      </c>
      <c r="KRX82" s="25">
        <f t="shared" si="123"/>
        <v>0</v>
      </c>
      <c r="KRY82" s="25">
        <f t="shared" si="123"/>
        <v>0</v>
      </c>
      <c r="KRZ82" s="25">
        <f t="shared" si="123"/>
        <v>0</v>
      </c>
      <c r="KSA82" s="25">
        <f t="shared" si="123"/>
        <v>0</v>
      </c>
      <c r="KSB82" s="25">
        <f t="shared" si="123"/>
        <v>0</v>
      </c>
      <c r="KSC82" s="25">
        <f t="shared" si="123"/>
        <v>0</v>
      </c>
      <c r="KSD82" s="25">
        <f t="shared" si="123"/>
        <v>0</v>
      </c>
      <c r="KSE82" s="25">
        <f t="shared" si="123"/>
        <v>0</v>
      </c>
      <c r="KSF82" s="25">
        <f t="shared" si="123"/>
        <v>0</v>
      </c>
      <c r="KSG82" s="25">
        <f t="shared" si="123"/>
        <v>0</v>
      </c>
      <c r="KSH82" s="25">
        <f t="shared" si="123"/>
        <v>0</v>
      </c>
      <c r="KSI82" s="25">
        <f t="shared" si="123"/>
        <v>0</v>
      </c>
      <c r="KSJ82" s="25">
        <f t="shared" si="123"/>
        <v>0</v>
      </c>
      <c r="KSK82" s="25">
        <f t="shared" si="123"/>
        <v>0</v>
      </c>
      <c r="KSL82" s="25">
        <f t="shared" si="123"/>
        <v>0</v>
      </c>
      <c r="KSM82" s="25">
        <f t="shared" si="123"/>
        <v>0</v>
      </c>
      <c r="KSN82" s="25">
        <f t="shared" si="123"/>
        <v>0</v>
      </c>
      <c r="KSO82" s="25">
        <f t="shared" si="123"/>
        <v>0</v>
      </c>
      <c r="KSP82" s="25">
        <f t="shared" si="123"/>
        <v>0</v>
      </c>
      <c r="KSQ82" s="25">
        <f t="shared" ref="KSQ82:KVB82" si="124">+KSF82+KSH82+KSJ82+KSL82+KSN82</f>
        <v>0</v>
      </c>
      <c r="KSR82" s="25">
        <f t="shared" si="124"/>
        <v>0</v>
      </c>
      <c r="KSS82" s="25">
        <f t="shared" si="124"/>
        <v>0</v>
      </c>
      <c r="KST82" s="25">
        <f t="shared" si="124"/>
        <v>0</v>
      </c>
      <c r="KSU82" s="25">
        <f t="shared" si="124"/>
        <v>0</v>
      </c>
      <c r="KSV82" s="25">
        <f t="shared" si="124"/>
        <v>0</v>
      </c>
      <c r="KSW82" s="25">
        <f t="shared" si="124"/>
        <v>0</v>
      </c>
      <c r="KSX82" s="25">
        <f t="shared" si="124"/>
        <v>0</v>
      </c>
      <c r="KSY82" s="25">
        <f t="shared" si="124"/>
        <v>0</v>
      </c>
      <c r="KSZ82" s="25">
        <f t="shared" si="124"/>
        <v>0</v>
      </c>
      <c r="KTA82" s="25">
        <f t="shared" si="124"/>
        <v>0</v>
      </c>
      <c r="KTB82" s="25">
        <f t="shared" si="124"/>
        <v>0</v>
      </c>
      <c r="KTC82" s="25">
        <f t="shared" si="124"/>
        <v>0</v>
      </c>
      <c r="KTD82" s="25">
        <f t="shared" si="124"/>
        <v>0</v>
      </c>
      <c r="KTE82" s="25">
        <f t="shared" si="124"/>
        <v>0</v>
      </c>
      <c r="KTF82" s="25">
        <f t="shared" si="124"/>
        <v>0</v>
      </c>
      <c r="KTG82" s="25">
        <f t="shared" si="124"/>
        <v>0</v>
      </c>
      <c r="KTH82" s="25">
        <f t="shared" si="124"/>
        <v>0</v>
      </c>
      <c r="KTI82" s="25">
        <f t="shared" si="124"/>
        <v>0</v>
      </c>
      <c r="KTJ82" s="25">
        <f t="shared" si="124"/>
        <v>0</v>
      </c>
      <c r="KTK82" s="25">
        <f t="shared" si="124"/>
        <v>0</v>
      </c>
      <c r="KTL82" s="25">
        <f t="shared" si="124"/>
        <v>0</v>
      </c>
      <c r="KTM82" s="25">
        <f t="shared" si="124"/>
        <v>0</v>
      </c>
      <c r="KTN82" s="25">
        <f t="shared" si="124"/>
        <v>0</v>
      </c>
      <c r="KTO82" s="25">
        <f t="shared" si="124"/>
        <v>0</v>
      </c>
      <c r="KTP82" s="25">
        <f t="shared" si="124"/>
        <v>0</v>
      </c>
      <c r="KTQ82" s="25">
        <f t="shared" si="124"/>
        <v>0</v>
      </c>
      <c r="KTR82" s="25">
        <f t="shared" si="124"/>
        <v>0</v>
      </c>
      <c r="KTS82" s="25">
        <f t="shared" si="124"/>
        <v>0</v>
      </c>
      <c r="KTT82" s="25">
        <f t="shared" si="124"/>
        <v>0</v>
      </c>
      <c r="KTU82" s="25">
        <f t="shared" si="124"/>
        <v>0</v>
      </c>
      <c r="KTV82" s="25">
        <f t="shared" si="124"/>
        <v>0</v>
      </c>
      <c r="KTW82" s="25">
        <f t="shared" si="124"/>
        <v>0</v>
      </c>
      <c r="KTX82" s="25">
        <f t="shared" si="124"/>
        <v>0</v>
      </c>
      <c r="KTY82" s="25">
        <f t="shared" si="124"/>
        <v>0</v>
      </c>
      <c r="KTZ82" s="25">
        <f t="shared" si="124"/>
        <v>0</v>
      </c>
      <c r="KUA82" s="25">
        <f t="shared" si="124"/>
        <v>0</v>
      </c>
      <c r="KUB82" s="25">
        <f t="shared" si="124"/>
        <v>0</v>
      </c>
      <c r="KUC82" s="25">
        <f t="shared" si="124"/>
        <v>0</v>
      </c>
      <c r="KUD82" s="25">
        <f t="shared" si="124"/>
        <v>0</v>
      </c>
      <c r="KUE82" s="25">
        <f t="shared" si="124"/>
        <v>0</v>
      </c>
      <c r="KUF82" s="25">
        <f t="shared" si="124"/>
        <v>0</v>
      </c>
      <c r="KUG82" s="25">
        <f t="shared" si="124"/>
        <v>0</v>
      </c>
      <c r="KUH82" s="25">
        <f t="shared" si="124"/>
        <v>0</v>
      </c>
      <c r="KUI82" s="25">
        <f t="shared" si="124"/>
        <v>0</v>
      </c>
      <c r="KUJ82" s="25">
        <f t="shared" si="124"/>
        <v>0</v>
      </c>
      <c r="KUK82" s="25">
        <f t="shared" si="124"/>
        <v>0</v>
      </c>
      <c r="KUL82" s="25">
        <f t="shared" si="124"/>
        <v>0</v>
      </c>
      <c r="KUM82" s="25">
        <f t="shared" si="124"/>
        <v>0</v>
      </c>
      <c r="KUN82" s="25">
        <f t="shared" si="124"/>
        <v>0</v>
      </c>
      <c r="KUO82" s="25">
        <f t="shared" si="124"/>
        <v>0</v>
      </c>
      <c r="KUP82" s="25">
        <f t="shared" si="124"/>
        <v>0</v>
      </c>
      <c r="KUQ82" s="25">
        <f t="shared" si="124"/>
        <v>0</v>
      </c>
      <c r="KUR82" s="25">
        <f t="shared" si="124"/>
        <v>0</v>
      </c>
      <c r="KUS82" s="25">
        <f t="shared" si="124"/>
        <v>0</v>
      </c>
      <c r="KUT82" s="25">
        <f t="shared" si="124"/>
        <v>0</v>
      </c>
      <c r="KUU82" s="25">
        <f t="shared" si="124"/>
        <v>0</v>
      </c>
      <c r="KUV82" s="25">
        <f t="shared" si="124"/>
        <v>0</v>
      </c>
      <c r="KUW82" s="25">
        <f t="shared" si="124"/>
        <v>0</v>
      </c>
      <c r="KUX82" s="25">
        <f t="shared" si="124"/>
        <v>0</v>
      </c>
      <c r="KUY82" s="25">
        <f t="shared" si="124"/>
        <v>0</v>
      </c>
      <c r="KUZ82" s="25">
        <f t="shared" si="124"/>
        <v>0</v>
      </c>
      <c r="KVA82" s="25">
        <f t="shared" si="124"/>
        <v>0</v>
      </c>
      <c r="KVB82" s="25">
        <f t="shared" si="124"/>
        <v>0</v>
      </c>
      <c r="KVC82" s="25">
        <f t="shared" ref="KVC82:KXN82" si="125">+KUR82+KUT82+KUV82+KUX82+KUZ82</f>
        <v>0</v>
      </c>
      <c r="KVD82" s="25">
        <f t="shared" si="125"/>
        <v>0</v>
      </c>
      <c r="KVE82" s="25">
        <f t="shared" si="125"/>
        <v>0</v>
      </c>
      <c r="KVF82" s="25">
        <f t="shared" si="125"/>
        <v>0</v>
      </c>
      <c r="KVG82" s="25">
        <f t="shared" si="125"/>
        <v>0</v>
      </c>
      <c r="KVH82" s="25">
        <f t="shared" si="125"/>
        <v>0</v>
      </c>
      <c r="KVI82" s="25">
        <f t="shared" si="125"/>
        <v>0</v>
      </c>
      <c r="KVJ82" s="25">
        <f t="shared" si="125"/>
        <v>0</v>
      </c>
      <c r="KVK82" s="25">
        <f t="shared" si="125"/>
        <v>0</v>
      </c>
      <c r="KVL82" s="25">
        <f t="shared" si="125"/>
        <v>0</v>
      </c>
      <c r="KVM82" s="25">
        <f t="shared" si="125"/>
        <v>0</v>
      </c>
      <c r="KVN82" s="25">
        <f t="shared" si="125"/>
        <v>0</v>
      </c>
      <c r="KVO82" s="25">
        <f t="shared" si="125"/>
        <v>0</v>
      </c>
      <c r="KVP82" s="25">
        <f t="shared" si="125"/>
        <v>0</v>
      </c>
      <c r="KVQ82" s="25">
        <f t="shared" si="125"/>
        <v>0</v>
      </c>
      <c r="KVR82" s="25">
        <f t="shared" si="125"/>
        <v>0</v>
      </c>
      <c r="KVS82" s="25">
        <f t="shared" si="125"/>
        <v>0</v>
      </c>
      <c r="KVT82" s="25">
        <f t="shared" si="125"/>
        <v>0</v>
      </c>
      <c r="KVU82" s="25">
        <f t="shared" si="125"/>
        <v>0</v>
      </c>
      <c r="KVV82" s="25">
        <f t="shared" si="125"/>
        <v>0</v>
      </c>
      <c r="KVW82" s="25">
        <f t="shared" si="125"/>
        <v>0</v>
      </c>
      <c r="KVX82" s="25">
        <f t="shared" si="125"/>
        <v>0</v>
      </c>
      <c r="KVY82" s="25">
        <f t="shared" si="125"/>
        <v>0</v>
      </c>
      <c r="KVZ82" s="25">
        <f t="shared" si="125"/>
        <v>0</v>
      </c>
      <c r="KWA82" s="25">
        <f t="shared" si="125"/>
        <v>0</v>
      </c>
      <c r="KWB82" s="25">
        <f t="shared" si="125"/>
        <v>0</v>
      </c>
      <c r="KWC82" s="25">
        <f t="shared" si="125"/>
        <v>0</v>
      </c>
      <c r="KWD82" s="25">
        <f t="shared" si="125"/>
        <v>0</v>
      </c>
      <c r="KWE82" s="25">
        <f t="shared" si="125"/>
        <v>0</v>
      </c>
      <c r="KWF82" s="25">
        <f t="shared" si="125"/>
        <v>0</v>
      </c>
      <c r="KWG82" s="25">
        <f t="shared" si="125"/>
        <v>0</v>
      </c>
      <c r="KWH82" s="25">
        <f t="shared" si="125"/>
        <v>0</v>
      </c>
      <c r="KWI82" s="25">
        <f t="shared" si="125"/>
        <v>0</v>
      </c>
      <c r="KWJ82" s="25">
        <f t="shared" si="125"/>
        <v>0</v>
      </c>
      <c r="KWK82" s="25">
        <f t="shared" si="125"/>
        <v>0</v>
      </c>
      <c r="KWL82" s="25">
        <f t="shared" si="125"/>
        <v>0</v>
      </c>
      <c r="KWM82" s="25">
        <f t="shared" si="125"/>
        <v>0</v>
      </c>
      <c r="KWN82" s="25">
        <f t="shared" si="125"/>
        <v>0</v>
      </c>
      <c r="KWO82" s="25">
        <f t="shared" si="125"/>
        <v>0</v>
      </c>
      <c r="KWP82" s="25">
        <f t="shared" si="125"/>
        <v>0</v>
      </c>
      <c r="KWQ82" s="25">
        <f t="shared" si="125"/>
        <v>0</v>
      </c>
      <c r="KWR82" s="25">
        <f t="shared" si="125"/>
        <v>0</v>
      </c>
      <c r="KWS82" s="25">
        <f t="shared" si="125"/>
        <v>0</v>
      </c>
      <c r="KWT82" s="25">
        <f t="shared" si="125"/>
        <v>0</v>
      </c>
      <c r="KWU82" s="25">
        <f t="shared" si="125"/>
        <v>0</v>
      </c>
      <c r="KWV82" s="25">
        <f t="shared" si="125"/>
        <v>0</v>
      </c>
      <c r="KWW82" s="25">
        <f t="shared" si="125"/>
        <v>0</v>
      </c>
      <c r="KWX82" s="25">
        <f t="shared" si="125"/>
        <v>0</v>
      </c>
      <c r="KWY82" s="25">
        <f t="shared" si="125"/>
        <v>0</v>
      </c>
      <c r="KWZ82" s="25">
        <f t="shared" si="125"/>
        <v>0</v>
      </c>
      <c r="KXA82" s="25">
        <f t="shared" si="125"/>
        <v>0</v>
      </c>
      <c r="KXB82" s="25">
        <f t="shared" si="125"/>
        <v>0</v>
      </c>
      <c r="KXC82" s="25">
        <f t="shared" si="125"/>
        <v>0</v>
      </c>
      <c r="KXD82" s="25">
        <f t="shared" si="125"/>
        <v>0</v>
      </c>
      <c r="KXE82" s="25">
        <f t="shared" si="125"/>
        <v>0</v>
      </c>
      <c r="KXF82" s="25">
        <f t="shared" si="125"/>
        <v>0</v>
      </c>
      <c r="KXG82" s="25">
        <f t="shared" si="125"/>
        <v>0</v>
      </c>
      <c r="KXH82" s="25">
        <f t="shared" si="125"/>
        <v>0</v>
      </c>
      <c r="KXI82" s="25">
        <f t="shared" si="125"/>
        <v>0</v>
      </c>
      <c r="KXJ82" s="25">
        <f t="shared" si="125"/>
        <v>0</v>
      </c>
      <c r="KXK82" s="25">
        <f t="shared" si="125"/>
        <v>0</v>
      </c>
      <c r="KXL82" s="25">
        <f t="shared" si="125"/>
        <v>0</v>
      </c>
      <c r="KXM82" s="25">
        <f t="shared" si="125"/>
        <v>0</v>
      </c>
      <c r="KXN82" s="25">
        <f t="shared" si="125"/>
        <v>0</v>
      </c>
      <c r="KXO82" s="25">
        <f t="shared" ref="KXO82:KZZ82" si="126">+KXD82+KXF82+KXH82+KXJ82+KXL82</f>
        <v>0</v>
      </c>
      <c r="KXP82" s="25">
        <f t="shared" si="126"/>
        <v>0</v>
      </c>
      <c r="KXQ82" s="25">
        <f t="shared" si="126"/>
        <v>0</v>
      </c>
      <c r="KXR82" s="25">
        <f t="shared" si="126"/>
        <v>0</v>
      </c>
      <c r="KXS82" s="25">
        <f t="shared" si="126"/>
        <v>0</v>
      </c>
      <c r="KXT82" s="25">
        <f t="shared" si="126"/>
        <v>0</v>
      </c>
      <c r="KXU82" s="25">
        <f t="shared" si="126"/>
        <v>0</v>
      </c>
      <c r="KXV82" s="25">
        <f t="shared" si="126"/>
        <v>0</v>
      </c>
      <c r="KXW82" s="25">
        <f t="shared" si="126"/>
        <v>0</v>
      </c>
      <c r="KXX82" s="25">
        <f t="shared" si="126"/>
        <v>0</v>
      </c>
      <c r="KXY82" s="25">
        <f t="shared" si="126"/>
        <v>0</v>
      </c>
      <c r="KXZ82" s="25">
        <f t="shared" si="126"/>
        <v>0</v>
      </c>
      <c r="KYA82" s="25">
        <f t="shared" si="126"/>
        <v>0</v>
      </c>
      <c r="KYB82" s="25">
        <f t="shared" si="126"/>
        <v>0</v>
      </c>
      <c r="KYC82" s="25">
        <f t="shared" si="126"/>
        <v>0</v>
      </c>
      <c r="KYD82" s="25">
        <f t="shared" si="126"/>
        <v>0</v>
      </c>
      <c r="KYE82" s="25">
        <f t="shared" si="126"/>
        <v>0</v>
      </c>
      <c r="KYF82" s="25">
        <f t="shared" si="126"/>
        <v>0</v>
      </c>
      <c r="KYG82" s="25">
        <f t="shared" si="126"/>
        <v>0</v>
      </c>
      <c r="KYH82" s="25">
        <f t="shared" si="126"/>
        <v>0</v>
      </c>
      <c r="KYI82" s="25">
        <f t="shared" si="126"/>
        <v>0</v>
      </c>
      <c r="KYJ82" s="25">
        <f t="shared" si="126"/>
        <v>0</v>
      </c>
      <c r="KYK82" s="25">
        <f t="shared" si="126"/>
        <v>0</v>
      </c>
      <c r="KYL82" s="25">
        <f t="shared" si="126"/>
        <v>0</v>
      </c>
      <c r="KYM82" s="25">
        <f t="shared" si="126"/>
        <v>0</v>
      </c>
      <c r="KYN82" s="25">
        <f t="shared" si="126"/>
        <v>0</v>
      </c>
      <c r="KYO82" s="25">
        <f t="shared" si="126"/>
        <v>0</v>
      </c>
      <c r="KYP82" s="25">
        <f t="shared" si="126"/>
        <v>0</v>
      </c>
      <c r="KYQ82" s="25">
        <f t="shared" si="126"/>
        <v>0</v>
      </c>
      <c r="KYR82" s="25">
        <f t="shared" si="126"/>
        <v>0</v>
      </c>
      <c r="KYS82" s="25">
        <f t="shared" si="126"/>
        <v>0</v>
      </c>
      <c r="KYT82" s="25">
        <f t="shared" si="126"/>
        <v>0</v>
      </c>
      <c r="KYU82" s="25">
        <f t="shared" si="126"/>
        <v>0</v>
      </c>
      <c r="KYV82" s="25">
        <f t="shared" si="126"/>
        <v>0</v>
      </c>
      <c r="KYW82" s="25">
        <f t="shared" si="126"/>
        <v>0</v>
      </c>
      <c r="KYX82" s="25">
        <f t="shared" si="126"/>
        <v>0</v>
      </c>
      <c r="KYY82" s="25">
        <f t="shared" si="126"/>
        <v>0</v>
      </c>
      <c r="KYZ82" s="25">
        <f t="shared" si="126"/>
        <v>0</v>
      </c>
      <c r="KZA82" s="25">
        <f t="shared" si="126"/>
        <v>0</v>
      </c>
      <c r="KZB82" s="25">
        <f t="shared" si="126"/>
        <v>0</v>
      </c>
      <c r="KZC82" s="25">
        <f t="shared" si="126"/>
        <v>0</v>
      </c>
      <c r="KZD82" s="25">
        <f t="shared" si="126"/>
        <v>0</v>
      </c>
      <c r="KZE82" s="25">
        <f t="shared" si="126"/>
        <v>0</v>
      </c>
      <c r="KZF82" s="25">
        <f t="shared" si="126"/>
        <v>0</v>
      </c>
      <c r="KZG82" s="25">
        <f t="shared" si="126"/>
        <v>0</v>
      </c>
      <c r="KZH82" s="25">
        <f t="shared" si="126"/>
        <v>0</v>
      </c>
      <c r="KZI82" s="25">
        <f t="shared" si="126"/>
        <v>0</v>
      </c>
      <c r="KZJ82" s="25">
        <f t="shared" si="126"/>
        <v>0</v>
      </c>
      <c r="KZK82" s="25">
        <f t="shared" si="126"/>
        <v>0</v>
      </c>
      <c r="KZL82" s="25">
        <f t="shared" si="126"/>
        <v>0</v>
      </c>
      <c r="KZM82" s="25">
        <f t="shared" si="126"/>
        <v>0</v>
      </c>
      <c r="KZN82" s="25">
        <f t="shared" si="126"/>
        <v>0</v>
      </c>
      <c r="KZO82" s="25">
        <f t="shared" si="126"/>
        <v>0</v>
      </c>
      <c r="KZP82" s="25">
        <f t="shared" si="126"/>
        <v>0</v>
      </c>
      <c r="KZQ82" s="25">
        <f t="shared" si="126"/>
        <v>0</v>
      </c>
      <c r="KZR82" s="25">
        <f t="shared" si="126"/>
        <v>0</v>
      </c>
      <c r="KZS82" s="25">
        <f t="shared" si="126"/>
        <v>0</v>
      </c>
      <c r="KZT82" s="25">
        <f t="shared" si="126"/>
        <v>0</v>
      </c>
      <c r="KZU82" s="25">
        <f t="shared" si="126"/>
        <v>0</v>
      </c>
      <c r="KZV82" s="25">
        <f t="shared" si="126"/>
        <v>0</v>
      </c>
      <c r="KZW82" s="25">
        <f t="shared" si="126"/>
        <v>0</v>
      </c>
      <c r="KZX82" s="25">
        <f t="shared" si="126"/>
        <v>0</v>
      </c>
      <c r="KZY82" s="25">
        <f t="shared" si="126"/>
        <v>0</v>
      </c>
      <c r="KZZ82" s="25">
        <f t="shared" si="126"/>
        <v>0</v>
      </c>
      <c r="LAA82" s="25">
        <f t="shared" ref="LAA82:LCL82" si="127">+KZP82+KZR82+KZT82+KZV82+KZX82</f>
        <v>0</v>
      </c>
      <c r="LAB82" s="25">
        <f t="shared" si="127"/>
        <v>0</v>
      </c>
      <c r="LAC82" s="25">
        <f t="shared" si="127"/>
        <v>0</v>
      </c>
      <c r="LAD82" s="25">
        <f t="shared" si="127"/>
        <v>0</v>
      </c>
      <c r="LAE82" s="25">
        <f t="shared" si="127"/>
        <v>0</v>
      </c>
      <c r="LAF82" s="25">
        <f t="shared" si="127"/>
        <v>0</v>
      </c>
      <c r="LAG82" s="25">
        <f t="shared" si="127"/>
        <v>0</v>
      </c>
      <c r="LAH82" s="25">
        <f t="shared" si="127"/>
        <v>0</v>
      </c>
      <c r="LAI82" s="25">
        <f t="shared" si="127"/>
        <v>0</v>
      </c>
      <c r="LAJ82" s="25">
        <f t="shared" si="127"/>
        <v>0</v>
      </c>
      <c r="LAK82" s="25">
        <f t="shared" si="127"/>
        <v>0</v>
      </c>
      <c r="LAL82" s="25">
        <f t="shared" si="127"/>
        <v>0</v>
      </c>
      <c r="LAM82" s="25">
        <f t="shared" si="127"/>
        <v>0</v>
      </c>
      <c r="LAN82" s="25">
        <f t="shared" si="127"/>
        <v>0</v>
      </c>
      <c r="LAO82" s="25">
        <f t="shared" si="127"/>
        <v>0</v>
      </c>
      <c r="LAP82" s="25">
        <f t="shared" si="127"/>
        <v>0</v>
      </c>
      <c r="LAQ82" s="25">
        <f t="shared" si="127"/>
        <v>0</v>
      </c>
      <c r="LAR82" s="25">
        <f t="shared" si="127"/>
        <v>0</v>
      </c>
      <c r="LAS82" s="25">
        <f t="shared" si="127"/>
        <v>0</v>
      </c>
      <c r="LAT82" s="25">
        <f t="shared" si="127"/>
        <v>0</v>
      </c>
      <c r="LAU82" s="25">
        <f t="shared" si="127"/>
        <v>0</v>
      </c>
      <c r="LAV82" s="25">
        <f t="shared" si="127"/>
        <v>0</v>
      </c>
      <c r="LAW82" s="25">
        <f t="shared" si="127"/>
        <v>0</v>
      </c>
      <c r="LAX82" s="25">
        <f t="shared" si="127"/>
        <v>0</v>
      </c>
      <c r="LAY82" s="25">
        <f t="shared" si="127"/>
        <v>0</v>
      </c>
      <c r="LAZ82" s="25">
        <f t="shared" si="127"/>
        <v>0</v>
      </c>
      <c r="LBA82" s="25">
        <f t="shared" si="127"/>
        <v>0</v>
      </c>
      <c r="LBB82" s="25">
        <f t="shared" si="127"/>
        <v>0</v>
      </c>
      <c r="LBC82" s="25">
        <f t="shared" si="127"/>
        <v>0</v>
      </c>
      <c r="LBD82" s="25">
        <f t="shared" si="127"/>
        <v>0</v>
      </c>
      <c r="LBE82" s="25">
        <f t="shared" si="127"/>
        <v>0</v>
      </c>
      <c r="LBF82" s="25">
        <f t="shared" si="127"/>
        <v>0</v>
      </c>
      <c r="LBG82" s="25">
        <f t="shared" si="127"/>
        <v>0</v>
      </c>
      <c r="LBH82" s="25">
        <f t="shared" si="127"/>
        <v>0</v>
      </c>
      <c r="LBI82" s="25">
        <f t="shared" si="127"/>
        <v>0</v>
      </c>
      <c r="LBJ82" s="25">
        <f t="shared" si="127"/>
        <v>0</v>
      </c>
      <c r="LBK82" s="25">
        <f t="shared" si="127"/>
        <v>0</v>
      </c>
      <c r="LBL82" s="25">
        <f t="shared" si="127"/>
        <v>0</v>
      </c>
      <c r="LBM82" s="25">
        <f t="shared" si="127"/>
        <v>0</v>
      </c>
      <c r="LBN82" s="25">
        <f t="shared" si="127"/>
        <v>0</v>
      </c>
      <c r="LBO82" s="25">
        <f t="shared" si="127"/>
        <v>0</v>
      </c>
      <c r="LBP82" s="25">
        <f t="shared" si="127"/>
        <v>0</v>
      </c>
      <c r="LBQ82" s="25">
        <f t="shared" si="127"/>
        <v>0</v>
      </c>
      <c r="LBR82" s="25">
        <f t="shared" si="127"/>
        <v>0</v>
      </c>
      <c r="LBS82" s="25">
        <f t="shared" si="127"/>
        <v>0</v>
      </c>
      <c r="LBT82" s="25">
        <f t="shared" si="127"/>
        <v>0</v>
      </c>
      <c r="LBU82" s="25">
        <f t="shared" si="127"/>
        <v>0</v>
      </c>
      <c r="LBV82" s="25">
        <f t="shared" si="127"/>
        <v>0</v>
      </c>
      <c r="LBW82" s="25">
        <f t="shared" si="127"/>
        <v>0</v>
      </c>
      <c r="LBX82" s="25">
        <f t="shared" si="127"/>
        <v>0</v>
      </c>
      <c r="LBY82" s="25">
        <f t="shared" si="127"/>
        <v>0</v>
      </c>
      <c r="LBZ82" s="25">
        <f t="shared" si="127"/>
        <v>0</v>
      </c>
      <c r="LCA82" s="25">
        <f t="shared" si="127"/>
        <v>0</v>
      </c>
      <c r="LCB82" s="25">
        <f t="shared" si="127"/>
        <v>0</v>
      </c>
      <c r="LCC82" s="25">
        <f t="shared" si="127"/>
        <v>0</v>
      </c>
      <c r="LCD82" s="25">
        <f t="shared" si="127"/>
        <v>0</v>
      </c>
      <c r="LCE82" s="25">
        <f t="shared" si="127"/>
        <v>0</v>
      </c>
      <c r="LCF82" s="25">
        <f t="shared" si="127"/>
        <v>0</v>
      </c>
      <c r="LCG82" s="25">
        <f t="shared" si="127"/>
        <v>0</v>
      </c>
      <c r="LCH82" s="25">
        <f t="shared" si="127"/>
        <v>0</v>
      </c>
      <c r="LCI82" s="25">
        <f t="shared" si="127"/>
        <v>0</v>
      </c>
      <c r="LCJ82" s="25">
        <f t="shared" si="127"/>
        <v>0</v>
      </c>
      <c r="LCK82" s="25">
        <f t="shared" si="127"/>
        <v>0</v>
      </c>
      <c r="LCL82" s="25">
        <f t="shared" si="127"/>
        <v>0</v>
      </c>
      <c r="LCM82" s="25">
        <f t="shared" ref="LCM82:LEX82" si="128">+LCB82+LCD82+LCF82+LCH82+LCJ82</f>
        <v>0</v>
      </c>
      <c r="LCN82" s="25">
        <f t="shared" si="128"/>
        <v>0</v>
      </c>
      <c r="LCO82" s="25">
        <f t="shared" si="128"/>
        <v>0</v>
      </c>
      <c r="LCP82" s="25">
        <f t="shared" si="128"/>
        <v>0</v>
      </c>
      <c r="LCQ82" s="25">
        <f t="shared" si="128"/>
        <v>0</v>
      </c>
      <c r="LCR82" s="25">
        <f t="shared" si="128"/>
        <v>0</v>
      </c>
      <c r="LCS82" s="25">
        <f t="shared" si="128"/>
        <v>0</v>
      </c>
      <c r="LCT82" s="25">
        <f t="shared" si="128"/>
        <v>0</v>
      </c>
      <c r="LCU82" s="25">
        <f t="shared" si="128"/>
        <v>0</v>
      </c>
      <c r="LCV82" s="25">
        <f t="shared" si="128"/>
        <v>0</v>
      </c>
      <c r="LCW82" s="25">
        <f t="shared" si="128"/>
        <v>0</v>
      </c>
      <c r="LCX82" s="25">
        <f t="shared" si="128"/>
        <v>0</v>
      </c>
      <c r="LCY82" s="25">
        <f t="shared" si="128"/>
        <v>0</v>
      </c>
      <c r="LCZ82" s="25">
        <f t="shared" si="128"/>
        <v>0</v>
      </c>
      <c r="LDA82" s="25">
        <f t="shared" si="128"/>
        <v>0</v>
      </c>
      <c r="LDB82" s="25">
        <f t="shared" si="128"/>
        <v>0</v>
      </c>
      <c r="LDC82" s="25">
        <f t="shared" si="128"/>
        <v>0</v>
      </c>
      <c r="LDD82" s="25">
        <f t="shared" si="128"/>
        <v>0</v>
      </c>
      <c r="LDE82" s="25">
        <f t="shared" si="128"/>
        <v>0</v>
      </c>
      <c r="LDF82" s="25">
        <f t="shared" si="128"/>
        <v>0</v>
      </c>
      <c r="LDG82" s="25">
        <f t="shared" si="128"/>
        <v>0</v>
      </c>
      <c r="LDH82" s="25">
        <f t="shared" si="128"/>
        <v>0</v>
      </c>
      <c r="LDI82" s="25">
        <f t="shared" si="128"/>
        <v>0</v>
      </c>
      <c r="LDJ82" s="25">
        <f t="shared" si="128"/>
        <v>0</v>
      </c>
      <c r="LDK82" s="25">
        <f t="shared" si="128"/>
        <v>0</v>
      </c>
      <c r="LDL82" s="25">
        <f t="shared" si="128"/>
        <v>0</v>
      </c>
      <c r="LDM82" s="25">
        <f t="shared" si="128"/>
        <v>0</v>
      </c>
      <c r="LDN82" s="25">
        <f t="shared" si="128"/>
        <v>0</v>
      </c>
      <c r="LDO82" s="25">
        <f t="shared" si="128"/>
        <v>0</v>
      </c>
      <c r="LDP82" s="25">
        <f t="shared" si="128"/>
        <v>0</v>
      </c>
      <c r="LDQ82" s="25">
        <f t="shared" si="128"/>
        <v>0</v>
      </c>
      <c r="LDR82" s="25">
        <f t="shared" si="128"/>
        <v>0</v>
      </c>
      <c r="LDS82" s="25">
        <f t="shared" si="128"/>
        <v>0</v>
      </c>
      <c r="LDT82" s="25">
        <f t="shared" si="128"/>
        <v>0</v>
      </c>
      <c r="LDU82" s="25">
        <f t="shared" si="128"/>
        <v>0</v>
      </c>
      <c r="LDV82" s="25">
        <f t="shared" si="128"/>
        <v>0</v>
      </c>
      <c r="LDW82" s="25">
        <f t="shared" si="128"/>
        <v>0</v>
      </c>
      <c r="LDX82" s="25">
        <f t="shared" si="128"/>
        <v>0</v>
      </c>
      <c r="LDY82" s="25">
        <f t="shared" si="128"/>
        <v>0</v>
      </c>
      <c r="LDZ82" s="25">
        <f t="shared" si="128"/>
        <v>0</v>
      </c>
      <c r="LEA82" s="25">
        <f t="shared" si="128"/>
        <v>0</v>
      </c>
      <c r="LEB82" s="25">
        <f t="shared" si="128"/>
        <v>0</v>
      </c>
      <c r="LEC82" s="25">
        <f t="shared" si="128"/>
        <v>0</v>
      </c>
      <c r="LED82" s="25">
        <f t="shared" si="128"/>
        <v>0</v>
      </c>
      <c r="LEE82" s="25">
        <f t="shared" si="128"/>
        <v>0</v>
      </c>
      <c r="LEF82" s="25">
        <f t="shared" si="128"/>
        <v>0</v>
      </c>
      <c r="LEG82" s="25">
        <f t="shared" si="128"/>
        <v>0</v>
      </c>
      <c r="LEH82" s="25">
        <f t="shared" si="128"/>
        <v>0</v>
      </c>
      <c r="LEI82" s="25">
        <f t="shared" si="128"/>
        <v>0</v>
      </c>
      <c r="LEJ82" s="25">
        <f t="shared" si="128"/>
        <v>0</v>
      </c>
      <c r="LEK82" s="25">
        <f t="shared" si="128"/>
        <v>0</v>
      </c>
      <c r="LEL82" s="25">
        <f t="shared" si="128"/>
        <v>0</v>
      </c>
      <c r="LEM82" s="25">
        <f t="shared" si="128"/>
        <v>0</v>
      </c>
      <c r="LEN82" s="25">
        <f t="shared" si="128"/>
        <v>0</v>
      </c>
      <c r="LEO82" s="25">
        <f t="shared" si="128"/>
        <v>0</v>
      </c>
      <c r="LEP82" s="25">
        <f t="shared" si="128"/>
        <v>0</v>
      </c>
      <c r="LEQ82" s="25">
        <f t="shared" si="128"/>
        <v>0</v>
      </c>
      <c r="LER82" s="25">
        <f t="shared" si="128"/>
        <v>0</v>
      </c>
      <c r="LES82" s="25">
        <f t="shared" si="128"/>
        <v>0</v>
      </c>
      <c r="LET82" s="25">
        <f t="shared" si="128"/>
        <v>0</v>
      </c>
      <c r="LEU82" s="25">
        <f t="shared" si="128"/>
        <v>0</v>
      </c>
      <c r="LEV82" s="25">
        <f t="shared" si="128"/>
        <v>0</v>
      </c>
      <c r="LEW82" s="25">
        <f t="shared" si="128"/>
        <v>0</v>
      </c>
      <c r="LEX82" s="25">
        <f t="shared" si="128"/>
        <v>0</v>
      </c>
      <c r="LEY82" s="25">
        <f t="shared" ref="LEY82:LHJ82" si="129">+LEN82+LEP82+LER82+LET82+LEV82</f>
        <v>0</v>
      </c>
      <c r="LEZ82" s="25">
        <f t="shared" si="129"/>
        <v>0</v>
      </c>
      <c r="LFA82" s="25">
        <f t="shared" si="129"/>
        <v>0</v>
      </c>
      <c r="LFB82" s="25">
        <f t="shared" si="129"/>
        <v>0</v>
      </c>
      <c r="LFC82" s="25">
        <f t="shared" si="129"/>
        <v>0</v>
      </c>
      <c r="LFD82" s="25">
        <f t="shared" si="129"/>
        <v>0</v>
      </c>
      <c r="LFE82" s="25">
        <f t="shared" si="129"/>
        <v>0</v>
      </c>
      <c r="LFF82" s="25">
        <f t="shared" si="129"/>
        <v>0</v>
      </c>
      <c r="LFG82" s="25">
        <f t="shared" si="129"/>
        <v>0</v>
      </c>
      <c r="LFH82" s="25">
        <f t="shared" si="129"/>
        <v>0</v>
      </c>
      <c r="LFI82" s="25">
        <f t="shared" si="129"/>
        <v>0</v>
      </c>
      <c r="LFJ82" s="25">
        <f t="shared" si="129"/>
        <v>0</v>
      </c>
      <c r="LFK82" s="25">
        <f t="shared" si="129"/>
        <v>0</v>
      </c>
      <c r="LFL82" s="25">
        <f t="shared" si="129"/>
        <v>0</v>
      </c>
      <c r="LFM82" s="25">
        <f t="shared" si="129"/>
        <v>0</v>
      </c>
      <c r="LFN82" s="25">
        <f t="shared" si="129"/>
        <v>0</v>
      </c>
      <c r="LFO82" s="25">
        <f t="shared" si="129"/>
        <v>0</v>
      </c>
      <c r="LFP82" s="25">
        <f t="shared" si="129"/>
        <v>0</v>
      </c>
      <c r="LFQ82" s="25">
        <f t="shared" si="129"/>
        <v>0</v>
      </c>
      <c r="LFR82" s="25">
        <f t="shared" si="129"/>
        <v>0</v>
      </c>
      <c r="LFS82" s="25">
        <f t="shared" si="129"/>
        <v>0</v>
      </c>
      <c r="LFT82" s="25">
        <f t="shared" si="129"/>
        <v>0</v>
      </c>
      <c r="LFU82" s="25">
        <f t="shared" si="129"/>
        <v>0</v>
      </c>
      <c r="LFV82" s="25">
        <f t="shared" si="129"/>
        <v>0</v>
      </c>
      <c r="LFW82" s="25">
        <f t="shared" si="129"/>
        <v>0</v>
      </c>
      <c r="LFX82" s="25">
        <f t="shared" si="129"/>
        <v>0</v>
      </c>
      <c r="LFY82" s="25">
        <f t="shared" si="129"/>
        <v>0</v>
      </c>
      <c r="LFZ82" s="25">
        <f t="shared" si="129"/>
        <v>0</v>
      </c>
      <c r="LGA82" s="25">
        <f t="shared" si="129"/>
        <v>0</v>
      </c>
      <c r="LGB82" s="25">
        <f t="shared" si="129"/>
        <v>0</v>
      </c>
      <c r="LGC82" s="25">
        <f t="shared" si="129"/>
        <v>0</v>
      </c>
      <c r="LGD82" s="25">
        <f t="shared" si="129"/>
        <v>0</v>
      </c>
      <c r="LGE82" s="25">
        <f t="shared" si="129"/>
        <v>0</v>
      </c>
      <c r="LGF82" s="25">
        <f t="shared" si="129"/>
        <v>0</v>
      </c>
      <c r="LGG82" s="25">
        <f t="shared" si="129"/>
        <v>0</v>
      </c>
      <c r="LGH82" s="25">
        <f t="shared" si="129"/>
        <v>0</v>
      </c>
      <c r="LGI82" s="25">
        <f t="shared" si="129"/>
        <v>0</v>
      </c>
      <c r="LGJ82" s="25">
        <f t="shared" si="129"/>
        <v>0</v>
      </c>
      <c r="LGK82" s="25">
        <f t="shared" si="129"/>
        <v>0</v>
      </c>
      <c r="LGL82" s="25">
        <f t="shared" si="129"/>
        <v>0</v>
      </c>
      <c r="LGM82" s="25">
        <f t="shared" si="129"/>
        <v>0</v>
      </c>
      <c r="LGN82" s="25">
        <f t="shared" si="129"/>
        <v>0</v>
      </c>
      <c r="LGO82" s="25">
        <f t="shared" si="129"/>
        <v>0</v>
      </c>
      <c r="LGP82" s="25">
        <f t="shared" si="129"/>
        <v>0</v>
      </c>
      <c r="LGQ82" s="25">
        <f t="shared" si="129"/>
        <v>0</v>
      </c>
      <c r="LGR82" s="25">
        <f t="shared" si="129"/>
        <v>0</v>
      </c>
      <c r="LGS82" s="25">
        <f t="shared" si="129"/>
        <v>0</v>
      </c>
      <c r="LGT82" s="25">
        <f t="shared" si="129"/>
        <v>0</v>
      </c>
      <c r="LGU82" s="25">
        <f t="shared" si="129"/>
        <v>0</v>
      </c>
      <c r="LGV82" s="25">
        <f t="shared" si="129"/>
        <v>0</v>
      </c>
      <c r="LGW82" s="25">
        <f t="shared" si="129"/>
        <v>0</v>
      </c>
      <c r="LGX82" s="25">
        <f t="shared" si="129"/>
        <v>0</v>
      </c>
      <c r="LGY82" s="25">
        <f t="shared" si="129"/>
        <v>0</v>
      </c>
      <c r="LGZ82" s="25">
        <f t="shared" si="129"/>
        <v>0</v>
      </c>
      <c r="LHA82" s="25">
        <f t="shared" si="129"/>
        <v>0</v>
      </c>
      <c r="LHB82" s="25">
        <f t="shared" si="129"/>
        <v>0</v>
      </c>
      <c r="LHC82" s="25">
        <f t="shared" si="129"/>
        <v>0</v>
      </c>
      <c r="LHD82" s="25">
        <f t="shared" si="129"/>
        <v>0</v>
      </c>
      <c r="LHE82" s="25">
        <f t="shared" si="129"/>
        <v>0</v>
      </c>
      <c r="LHF82" s="25">
        <f t="shared" si="129"/>
        <v>0</v>
      </c>
      <c r="LHG82" s="25">
        <f t="shared" si="129"/>
        <v>0</v>
      </c>
      <c r="LHH82" s="25">
        <f t="shared" si="129"/>
        <v>0</v>
      </c>
      <c r="LHI82" s="25">
        <f t="shared" si="129"/>
        <v>0</v>
      </c>
      <c r="LHJ82" s="25">
        <f t="shared" si="129"/>
        <v>0</v>
      </c>
      <c r="LHK82" s="25">
        <f t="shared" ref="LHK82:LJV82" si="130">+LGZ82+LHB82+LHD82+LHF82+LHH82</f>
        <v>0</v>
      </c>
      <c r="LHL82" s="25">
        <f t="shared" si="130"/>
        <v>0</v>
      </c>
      <c r="LHM82" s="25">
        <f t="shared" si="130"/>
        <v>0</v>
      </c>
      <c r="LHN82" s="25">
        <f t="shared" si="130"/>
        <v>0</v>
      </c>
      <c r="LHO82" s="25">
        <f t="shared" si="130"/>
        <v>0</v>
      </c>
      <c r="LHP82" s="25">
        <f t="shared" si="130"/>
        <v>0</v>
      </c>
      <c r="LHQ82" s="25">
        <f t="shared" si="130"/>
        <v>0</v>
      </c>
      <c r="LHR82" s="25">
        <f t="shared" si="130"/>
        <v>0</v>
      </c>
      <c r="LHS82" s="25">
        <f t="shared" si="130"/>
        <v>0</v>
      </c>
      <c r="LHT82" s="25">
        <f t="shared" si="130"/>
        <v>0</v>
      </c>
      <c r="LHU82" s="25">
        <f t="shared" si="130"/>
        <v>0</v>
      </c>
      <c r="LHV82" s="25">
        <f t="shared" si="130"/>
        <v>0</v>
      </c>
      <c r="LHW82" s="25">
        <f t="shared" si="130"/>
        <v>0</v>
      </c>
      <c r="LHX82" s="25">
        <f t="shared" si="130"/>
        <v>0</v>
      </c>
      <c r="LHY82" s="25">
        <f t="shared" si="130"/>
        <v>0</v>
      </c>
      <c r="LHZ82" s="25">
        <f t="shared" si="130"/>
        <v>0</v>
      </c>
      <c r="LIA82" s="25">
        <f t="shared" si="130"/>
        <v>0</v>
      </c>
      <c r="LIB82" s="25">
        <f t="shared" si="130"/>
        <v>0</v>
      </c>
      <c r="LIC82" s="25">
        <f t="shared" si="130"/>
        <v>0</v>
      </c>
      <c r="LID82" s="25">
        <f t="shared" si="130"/>
        <v>0</v>
      </c>
      <c r="LIE82" s="25">
        <f t="shared" si="130"/>
        <v>0</v>
      </c>
      <c r="LIF82" s="25">
        <f t="shared" si="130"/>
        <v>0</v>
      </c>
      <c r="LIG82" s="25">
        <f t="shared" si="130"/>
        <v>0</v>
      </c>
      <c r="LIH82" s="25">
        <f t="shared" si="130"/>
        <v>0</v>
      </c>
      <c r="LII82" s="25">
        <f t="shared" si="130"/>
        <v>0</v>
      </c>
      <c r="LIJ82" s="25">
        <f t="shared" si="130"/>
        <v>0</v>
      </c>
      <c r="LIK82" s="25">
        <f t="shared" si="130"/>
        <v>0</v>
      </c>
      <c r="LIL82" s="25">
        <f t="shared" si="130"/>
        <v>0</v>
      </c>
      <c r="LIM82" s="25">
        <f t="shared" si="130"/>
        <v>0</v>
      </c>
      <c r="LIN82" s="25">
        <f t="shared" si="130"/>
        <v>0</v>
      </c>
      <c r="LIO82" s="25">
        <f t="shared" si="130"/>
        <v>0</v>
      </c>
      <c r="LIP82" s="25">
        <f t="shared" si="130"/>
        <v>0</v>
      </c>
      <c r="LIQ82" s="25">
        <f t="shared" si="130"/>
        <v>0</v>
      </c>
      <c r="LIR82" s="25">
        <f t="shared" si="130"/>
        <v>0</v>
      </c>
      <c r="LIS82" s="25">
        <f t="shared" si="130"/>
        <v>0</v>
      </c>
      <c r="LIT82" s="25">
        <f t="shared" si="130"/>
        <v>0</v>
      </c>
      <c r="LIU82" s="25">
        <f t="shared" si="130"/>
        <v>0</v>
      </c>
      <c r="LIV82" s="25">
        <f t="shared" si="130"/>
        <v>0</v>
      </c>
      <c r="LIW82" s="25">
        <f t="shared" si="130"/>
        <v>0</v>
      </c>
      <c r="LIX82" s="25">
        <f t="shared" si="130"/>
        <v>0</v>
      </c>
      <c r="LIY82" s="25">
        <f t="shared" si="130"/>
        <v>0</v>
      </c>
      <c r="LIZ82" s="25">
        <f t="shared" si="130"/>
        <v>0</v>
      </c>
      <c r="LJA82" s="25">
        <f t="shared" si="130"/>
        <v>0</v>
      </c>
      <c r="LJB82" s="25">
        <f t="shared" si="130"/>
        <v>0</v>
      </c>
      <c r="LJC82" s="25">
        <f t="shared" si="130"/>
        <v>0</v>
      </c>
      <c r="LJD82" s="25">
        <f t="shared" si="130"/>
        <v>0</v>
      </c>
      <c r="LJE82" s="25">
        <f t="shared" si="130"/>
        <v>0</v>
      </c>
      <c r="LJF82" s="25">
        <f t="shared" si="130"/>
        <v>0</v>
      </c>
      <c r="LJG82" s="25">
        <f t="shared" si="130"/>
        <v>0</v>
      </c>
      <c r="LJH82" s="25">
        <f t="shared" si="130"/>
        <v>0</v>
      </c>
      <c r="LJI82" s="25">
        <f t="shared" si="130"/>
        <v>0</v>
      </c>
      <c r="LJJ82" s="25">
        <f t="shared" si="130"/>
        <v>0</v>
      </c>
      <c r="LJK82" s="25">
        <f t="shared" si="130"/>
        <v>0</v>
      </c>
      <c r="LJL82" s="25">
        <f t="shared" si="130"/>
        <v>0</v>
      </c>
      <c r="LJM82" s="25">
        <f t="shared" si="130"/>
        <v>0</v>
      </c>
      <c r="LJN82" s="25">
        <f t="shared" si="130"/>
        <v>0</v>
      </c>
      <c r="LJO82" s="25">
        <f t="shared" si="130"/>
        <v>0</v>
      </c>
      <c r="LJP82" s="25">
        <f t="shared" si="130"/>
        <v>0</v>
      </c>
      <c r="LJQ82" s="25">
        <f t="shared" si="130"/>
        <v>0</v>
      </c>
      <c r="LJR82" s="25">
        <f t="shared" si="130"/>
        <v>0</v>
      </c>
      <c r="LJS82" s="25">
        <f t="shared" si="130"/>
        <v>0</v>
      </c>
      <c r="LJT82" s="25">
        <f t="shared" si="130"/>
        <v>0</v>
      </c>
      <c r="LJU82" s="25">
        <f t="shared" si="130"/>
        <v>0</v>
      </c>
      <c r="LJV82" s="25">
        <f t="shared" si="130"/>
        <v>0</v>
      </c>
      <c r="LJW82" s="25">
        <f t="shared" ref="LJW82:LMH82" si="131">+LJL82+LJN82+LJP82+LJR82+LJT82</f>
        <v>0</v>
      </c>
      <c r="LJX82" s="25">
        <f t="shared" si="131"/>
        <v>0</v>
      </c>
      <c r="LJY82" s="25">
        <f t="shared" si="131"/>
        <v>0</v>
      </c>
      <c r="LJZ82" s="25">
        <f t="shared" si="131"/>
        <v>0</v>
      </c>
      <c r="LKA82" s="25">
        <f t="shared" si="131"/>
        <v>0</v>
      </c>
      <c r="LKB82" s="25">
        <f t="shared" si="131"/>
        <v>0</v>
      </c>
      <c r="LKC82" s="25">
        <f t="shared" si="131"/>
        <v>0</v>
      </c>
      <c r="LKD82" s="25">
        <f t="shared" si="131"/>
        <v>0</v>
      </c>
      <c r="LKE82" s="25">
        <f t="shared" si="131"/>
        <v>0</v>
      </c>
      <c r="LKF82" s="25">
        <f t="shared" si="131"/>
        <v>0</v>
      </c>
      <c r="LKG82" s="25">
        <f t="shared" si="131"/>
        <v>0</v>
      </c>
      <c r="LKH82" s="25">
        <f t="shared" si="131"/>
        <v>0</v>
      </c>
      <c r="LKI82" s="25">
        <f t="shared" si="131"/>
        <v>0</v>
      </c>
      <c r="LKJ82" s="25">
        <f t="shared" si="131"/>
        <v>0</v>
      </c>
      <c r="LKK82" s="25">
        <f t="shared" si="131"/>
        <v>0</v>
      </c>
      <c r="LKL82" s="25">
        <f t="shared" si="131"/>
        <v>0</v>
      </c>
      <c r="LKM82" s="25">
        <f t="shared" si="131"/>
        <v>0</v>
      </c>
      <c r="LKN82" s="25">
        <f t="shared" si="131"/>
        <v>0</v>
      </c>
      <c r="LKO82" s="25">
        <f t="shared" si="131"/>
        <v>0</v>
      </c>
      <c r="LKP82" s="25">
        <f t="shared" si="131"/>
        <v>0</v>
      </c>
      <c r="LKQ82" s="25">
        <f t="shared" si="131"/>
        <v>0</v>
      </c>
      <c r="LKR82" s="25">
        <f t="shared" si="131"/>
        <v>0</v>
      </c>
      <c r="LKS82" s="25">
        <f t="shared" si="131"/>
        <v>0</v>
      </c>
      <c r="LKT82" s="25">
        <f t="shared" si="131"/>
        <v>0</v>
      </c>
      <c r="LKU82" s="25">
        <f t="shared" si="131"/>
        <v>0</v>
      </c>
      <c r="LKV82" s="25">
        <f t="shared" si="131"/>
        <v>0</v>
      </c>
      <c r="LKW82" s="25">
        <f t="shared" si="131"/>
        <v>0</v>
      </c>
      <c r="LKX82" s="25">
        <f t="shared" si="131"/>
        <v>0</v>
      </c>
      <c r="LKY82" s="25">
        <f t="shared" si="131"/>
        <v>0</v>
      </c>
      <c r="LKZ82" s="25">
        <f t="shared" si="131"/>
        <v>0</v>
      </c>
      <c r="LLA82" s="25">
        <f t="shared" si="131"/>
        <v>0</v>
      </c>
      <c r="LLB82" s="25">
        <f t="shared" si="131"/>
        <v>0</v>
      </c>
      <c r="LLC82" s="25">
        <f t="shared" si="131"/>
        <v>0</v>
      </c>
      <c r="LLD82" s="25">
        <f t="shared" si="131"/>
        <v>0</v>
      </c>
      <c r="LLE82" s="25">
        <f t="shared" si="131"/>
        <v>0</v>
      </c>
      <c r="LLF82" s="25">
        <f t="shared" si="131"/>
        <v>0</v>
      </c>
      <c r="LLG82" s="25">
        <f t="shared" si="131"/>
        <v>0</v>
      </c>
      <c r="LLH82" s="25">
        <f t="shared" si="131"/>
        <v>0</v>
      </c>
      <c r="LLI82" s="25">
        <f t="shared" si="131"/>
        <v>0</v>
      </c>
      <c r="LLJ82" s="25">
        <f t="shared" si="131"/>
        <v>0</v>
      </c>
      <c r="LLK82" s="25">
        <f t="shared" si="131"/>
        <v>0</v>
      </c>
      <c r="LLL82" s="25">
        <f t="shared" si="131"/>
        <v>0</v>
      </c>
      <c r="LLM82" s="25">
        <f t="shared" si="131"/>
        <v>0</v>
      </c>
      <c r="LLN82" s="25">
        <f t="shared" si="131"/>
        <v>0</v>
      </c>
      <c r="LLO82" s="25">
        <f t="shared" si="131"/>
        <v>0</v>
      </c>
      <c r="LLP82" s="25">
        <f t="shared" si="131"/>
        <v>0</v>
      </c>
      <c r="LLQ82" s="25">
        <f t="shared" si="131"/>
        <v>0</v>
      </c>
      <c r="LLR82" s="25">
        <f t="shared" si="131"/>
        <v>0</v>
      </c>
      <c r="LLS82" s="25">
        <f t="shared" si="131"/>
        <v>0</v>
      </c>
      <c r="LLT82" s="25">
        <f t="shared" si="131"/>
        <v>0</v>
      </c>
      <c r="LLU82" s="25">
        <f t="shared" si="131"/>
        <v>0</v>
      </c>
      <c r="LLV82" s="25">
        <f t="shared" si="131"/>
        <v>0</v>
      </c>
      <c r="LLW82" s="25">
        <f t="shared" si="131"/>
        <v>0</v>
      </c>
      <c r="LLX82" s="25">
        <f t="shared" si="131"/>
        <v>0</v>
      </c>
      <c r="LLY82" s="25">
        <f t="shared" si="131"/>
        <v>0</v>
      </c>
      <c r="LLZ82" s="25">
        <f t="shared" si="131"/>
        <v>0</v>
      </c>
      <c r="LMA82" s="25">
        <f t="shared" si="131"/>
        <v>0</v>
      </c>
      <c r="LMB82" s="25">
        <f t="shared" si="131"/>
        <v>0</v>
      </c>
      <c r="LMC82" s="25">
        <f t="shared" si="131"/>
        <v>0</v>
      </c>
      <c r="LMD82" s="25">
        <f t="shared" si="131"/>
        <v>0</v>
      </c>
      <c r="LME82" s="25">
        <f t="shared" si="131"/>
        <v>0</v>
      </c>
      <c r="LMF82" s="25">
        <f t="shared" si="131"/>
        <v>0</v>
      </c>
      <c r="LMG82" s="25">
        <f t="shared" si="131"/>
        <v>0</v>
      </c>
      <c r="LMH82" s="25">
        <f t="shared" si="131"/>
        <v>0</v>
      </c>
      <c r="LMI82" s="25">
        <f t="shared" ref="LMI82:LOT82" si="132">+LLX82+LLZ82+LMB82+LMD82+LMF82</f>
        <v>0</v>
      </c>
      <c r="LMJ82" s="25">
        <f t="shared" si="132"/>
        <v>0</v>
      </c>
      <c r="LMK82" s="25">
        <f t="shared" si="132"/>
        <v>0</v>
      </c>
      <c r="LML82" s="25">
        <f t="shared" si="132"/>
        <v>0</v>
      </c>
      <c r="LMM82" s="25">
        <f t="shared" si="132"/>
        <v>0</v>
      </c>
      <c r="LMN82" s="25">
        <f t="shared" si="132"/>
        <v>0</v>
      </c>
      <c r="LMO82" s="25">
        <f t="shared" si="132"/>
        <v>0</v>
      </c>
      <c r="LMP82" s="25">
        <f t="shared" si="132"/>
        <v>0</v>
      </c>
      <c r="LMQ82" s="25">
        <f t="shared" si="132"/>
        <v>0</v>
      </c>
      <c r="LMR82" s="25">
        <f t="shared" si="132"/>
        <v>0</v>
      </c>
      <c r="LMS82" s="25">
        <f t="shared" si="132"/>
        <v>0</v>
      </c>
      <c r="LMT82" s="25">
        <f t="shared" si="132"/>
        <v>0</v>
      </c>
      <c r="LMU82" s="25">
        <f t="shared" si="132"/>
        <v>0</v>
      </c>
      <c r="LMV82" s="25">
        <f t="shared" si="132"/>
        <v>0</v>
      </c>
      <c r="LMW82" s="25">
        <f t="shared" si="132"/>
        <v>0</v>
      </c>
      <c r="LMX82" s="25">
        <f t="shared" si="132"/>
        <v>0</v>
      </c>
      <c r="LMY82" s="25">
        <f t="shared" si="132"/>
        <v>0</v>
      </c>
      <c r="LMZ82" s="25">
        <f t="shared" si="132"/>
        <v>0</v>
      </c>
      <c r="LNA82" s="25">
        <f t="shared" si="132"/>
        <v>0</v>
      </c>
      <c r="LNB82" s="25">
        <f t="shared" si="132"/>
        <v>0</v>
      </c>
      <c r="LNC82" s="25">
        <f t="shared" si="132"/>
        <v>0</v>
      </c>
      <c r="LND82" s="25">
        <f t="shared" si="132"/>
        <v>0</v>
      </c>
      <c r="LNE82" s="25">
        <f t="shared" si="132"/>
        <v>0</v>
      </c>
      <c r="LNF82" s="25">
        <f t="shared" si="132"/>
        <v>0</v>
      </c>
      <c r="LNG82" s="25">
        <f t="shared" si="132"/>
        <v>0</v>
      </c>
      <c r="LNH82" s="25">
        <f t="shared" si="132"/>
        <v>0</v>
      </c>
      <c r="LNI82" s="25">
        <f t="shared" si="132"/>
        <v>0</v>
      </c>
      <c r="LNJ82" s="25">
        <f t="shared" si="132"/>
        <v>0</v>
      </c>
      <c r="LNK82" s="25">
        <f t="shared" si="132"/>
        <v>0</v>
      </c>
      <c r="LNL82" s="25">
        <f t="shared" si="132"/>
        <v>0</v>
      </c>
      <c r="LNM82" s="25">
        <f t="shared" si="132"/>
        <v>0</v>
      </c>
      <c r="LNN82" s="25">
        <f t="shared" si="132"/>
        <v>0</v>
      </c>
      <c r="LNO82" s="25">
        <f t="shared" si="132"/>
        <v>0</v>
      </c>
      <c r="LNP82" s="25">
        <f t="shared" si="132"/>
        <v>0</v>
      </c>
      <c r="LNQ82" s="25">
        <f t="shared" si="132"/>
        <v>0</v>
      </c>
      <c r="LNR82" s="25">
        <f t="shared" si="132"/>
        <v>0</v>
      </c>
      <c r="LNS82" s="25">
        <f t="shared" si="132"/>
        <v>0</v>
      </c>
      <c r="LNT82" s="25">
        <f t="shared" si="132"/>
        <v>0</v>
      </c>
      <c r="LNU82" s="25">
        <f t="shared" si="132"/>
        <v>0</v>
      </c>
      <c r="LNV82" s="25">
        <f t="shared" si="132"/>
        <v>0</v>
      </c>
      <c r="LNW82" s="25">
        <f t="shared" si="132"/>
        <v>0</v>
      </c>
      <c r="LNX82" s="25">
        <f t="shared" si="132"/>
        <v>0</v>
      </c>
      <c r="LNY82" s="25">
        <f t="shared" si="132"/>
        <v>0</v>
      </c>
      <c r="LNZ82" s="25">
        <f t="shared" si="132"/>
        <v>0</v>
      </c>
      <c r="LOA82" s="25">
        <f t="shared" si="132"/>
        <v>0</v>
      </c>
      <c r="LOB82" s="25">
        <f t="shared" si="132"/>
        <v>0</v>
      </c>
      <c r="LOC82" s="25">
        <f t="shared" si="132"/>
        <v>0</v>
      </c>
      <c r="LOD82" s="25">
        <f t="shared" si="132"/>
        <v>0</v>
      </c>
      <c r="LOE82" s="25">
        <f t="shared" si="132"/>
        <v>0</v>
      </c>
      <c r="LOF82" s="25">
        <f t="shared" si="132"/>
        <v>0</v>
      </c>
      <c r="LOG82" s="25">
        <f t="shared" si="132"/>
        <v>0</v>
      </c>
      <c r="LOH82" s="25">
        <f t="shared" si="132"/>
        <v>0</v>
      </c>
      <c r="LOI82" s="25">
        <f t="shared" si="132"/>
        <v>0</v>
      </c>
      <c r="LOJ82" s="25">
        <f t="shared" si="132"/>
        <v>0</v>
      </c>
      <c r="LOK82" s="25">
        <f t="shared" si="132"/>
        <v>0</v>
      </c>
      <c r="LOL82" s="25">
        <f t="shared" si="132"/>
        <v>0</v>
      </c>
      <c r="LOM82" s="25">
        <f t="shared" si="132"/>
        <v>0</v>
      </c>
      <c r="LON82" s="25">
        <f t="shared" si="132"/>
        <v>0</v>
      </c>
      <c r="LOO82" s="25">
        <f t="shared" si="132"/>
        <v>0</v>
      </c>
      <c r="LOP82" s="25">
        <f t="shared" si="132"/>
        <v>0</v>
      </c>
      <c r="LOQ82" s="25">
        <f t="shared" si="132"/>
        <v>0</v>
      </c>
      <c r="LOR82" s="25">
        <f t="shared" si="132"/>
        <v>0</v>
      </c>
      <c r="LOS82" s="25">
        <f t="shared" si="132"/>
        <v>0</v>
      </c>
      <c r="LOT82" s="25">
        <f t="shared" si="132"/>
        <v>0</v>
      </c>
      <c r="LOU82" s="25">
        <f t="shared" ref="LOU82:LRF82" si="133">+LOJ82+LOL82+LON82+LOP82+LOR82</f>
        <v>0</v>
      </c>
      <c r="LOV82" s="25">
        <f t="shared" si="133"/>
        <v>0</v>
      </c>
      <c r="LOW82" s="25">
        <f t="shared" si="133"/>
        <v>0</v>
      </c>
      <c r="LOX82" s="25">
        <f t="shared" si="133"/>
        <v>0</v>
      </c>
      <c r="LOY82" s="25">
        <f t="shared" si="133"/>
        <v>0</v>
      </c>
      <c r="LOZ82" s="25">
        <f t="shared" si="133"/>
        <v>0</v>
      </c>
      <c r="LPA82" s="25">
        <f t="shared" si="133"/>
        <v>0</v>
      </c>
      <c r="LPB82" s="25">
        <f t="shared" si="133"/>
        <v>0</v>
      </c>
      <c r="LPC82" s="25">
        <f t="shared" si="133"/>
        <v>0</v>
      </c>
      <c r="LPD82" s="25">
        <f t="shared" si="133"/>
        <v>0</v>
      </c>
      <c r="LPE82" s="25">
        <f t="shared" si="133"/>
        <v>0</v>
      </c>
      <c r="LPF82" s="25">
        <f t="shared" si="133"/>
        <v>0</v>
      </c>
      <c r="LPG82" s="25">
        <f t="shared" si="133"/>
        <v>0</v>
      </c>
      <c r="LPH82" s="25">
        <f t="shared" si="133"/>
        <v>0</v>
      </c>
      <c r="LPI82" s="25">
        <f t="shared" si="133"/>
        <v>0</v>
      </c>
      <c r="LPJ82" s="25">
        <f t="shared" si="133"/>
        <v>0</v>
      </c>
      <c r="LPK82" s="25">
        <f t="shared" si="133"/>
        <v>0</v>
      </c>
      <c r="LPL82" s="25">
        <f t="shared" si="133"/>
        <v>0</v>
      </c>
      <c r="LPM82" s="25">
        <f t="shared" si="133"/>
        <v>0</v>
      </c>
      <c r="LPN82" s="25">
        <f t="shared" si="133"/>
        <v>0</v>
      </c>
      <c r="LPO82" s="25">
        <f t="shared" si="133"/>
        <v>0</v>
      </c>
      <c r="LPP82" s="25">
        <f t="shared" si="133"/>
        <v>0</v>
      </c>
      <c r="LPQ82" s="25">
        <f t="shared" si="133"/>
        <v>0</v>
      </c>
      <c r="LPR82" s="25">
        <f t="shared" si="133"/>
        <v>0</v>
      </c>
      <c r="LPS82" s="25">
        <f t="shared" si="133"/>
        <v>0</v>
      </c>
      <c r="LPT82" s="25">
        <f t="shared" si="133"/>
        <v>0</v>
      </c>
      <c r="LPU82" s="25">
        <f t="shared" si="133"/>
        <v>0</v>
      </c>
      <c r="LPV82" s="25">
        <f t="shared" si="133"/>
        <v>0</v>
      </c>
      <c r="LPW82" s="25">
        <f t="shared" si="133"/>
        <v>0</v>
      </c>
      <c r="LPX82" s="25">
        <f t="shared" si="133"/>
        <v>0</v>
      </c>
      <c r="LPY82" s="25">
        <f t="shared" si="133"/>
        <v>0</v>
      </c>
      <c r="LPZ82" s="25">
        <f t="shared" si="133"/>
        <v>0</v>
      </c>
      <c r="LQA82" s="25">
        <f t="shared" si="133"/>
        <v>0</v>
      </c>
      <c r="LQB82" s="25">
        <f t="shared" si="133"/>
        <v>0</v>
      </c>
      <c r="LQC82" s="25">
        <f t="shared" si="133"/>
        <v>0</v>
      </c>
      <c r="LQD82" s="25">
        <f t="shared" si="133"/>
        <v>0</v>
      </c>
      <c r="LQE82" s="25">
        <f t="shared" si="133"/>
        <v>0</v>
      </c>
      <c r="LQF82" s="25">
        <f t="shared" si="133"/>
        <v>0</v>
      </c>
      <c r="LQG82" s="25">
        <f t="shared" si="133"/>
        <v>0</v>
      </c>
      <c r="LQH82" s="25">
        <f t="shared" si="133"/>
        <v>0</v>
      </c>
      <c r="LQI82" s="25">
        <f t="shared" si="133"/>
        <v>0</v>
      </c>
      <c r="LQJ82" s="25">
        <f t="shared" si="133"/>
        <v>0</v>
      </c>
      <c r="LQK82" s="25">
        <f t="shared" si="133"/>
        <v>0</v>
      </c>
      <c r="LQL82" s="25">
        <f t="shared" si="133"/>
        <v>0</v>
      </c>
      <c r="LQM82" s="25">
        <f t="shared" si="133"/>
        <v>0</v>
      </c>
      <c r="LQN82" s="25">
        <f t="shared" si="133"/>
        <v>0</v>
      </c>
      <c r="LQO82" s="25">
        <f t="shared" si="133"/>
        <v>0</v>
      </c>
      <c r="LQP82" s="25">
        <f t="shared" si="133"/>
        <v>0</v>
      </c>
      <c r="LQQ82" s="25">
        <f t="shared" si="133"/>
        <v>0</v>
      </c>
      <c r="LQR82" s="25">
        <f t="shared" si="133"/>
        <v>0</v>
      </c>
      <c r="LQS82" s="25">
        <f t="shared" si="133"/>
        <v>0</v>
      </c>
      <c r="LQT82" s="25">
        <f t="shared" si="133"/>
        <v>0</v>
      </c>
      <c r="LQU82" s="25">
        <f t="shared" si="133"/>
        <v>0</v>
      </c>
      <c r="LQV82" s="25">
        <f t="shared" si="133"/>
        <v>0</v>
      </c>
      <c r="LQW82" s="25">
        <f t="shared" si="133"/>
        <v>0</v>
      </c>
      <c r="LQX82" s="25">
        <f t="shared" si="133"/>
        <v>0</v>
      </c>
      <c r="LQY82" s="25">
        <f t="shared" si="133"/>
        <v>0</v>
      </c>
      <c r="LQZ82" s="25">
        <f t="shared" si="133"/>
        <v>0</v>
      </c>
      <c r="LRA82" s="25">
        <f t="shared" si="133"/>
        <v>0</v>
      </c>
      <c r="LRB82" s="25">
        <f t="shared" si="133"/>
        <v>0</v>
      </c>
      <c r="LRC82" s="25">
        <f t="shared" si="133"/>
        <v>0</v>
      </c>
      <c r="LRD82" s="25">
        <f t="shared" si="133"/>
        <v>0</v>
      </c>
      <c r="LRE82" s="25">
        <f t="shared" si="133"/>
        <v>0</v>
      </c>
      <c r="LRF82" s="25">
        <f t="shared" si="133"/>
        <v>0</v>
      </c>
      <c r="LRG82" s="25">
        <f t="shared" ref="LRG82:LTR82" si="134">+LQV82+LQX82+LQZ82+LRB82+LRD82</f>
        <v>0</v>
      </c>
      <c r="LRH82" s="25">
        <f t="shared" si="134"/>
        <v>0</v>
      </c>
      <c r="LRI82" s="25">
        <f t="shared" si="134"/>
        <v>0</v>
      </c>
      <c r="LRJ82" s="25">
        <f t="shared" si="134"/>
        <v>0</v>
      </c>
      <c r="LRK82" s="25">
        <f t="shared" si="134"/>
        <v>0</v>
      </c>
      <c r="LRL82" s="25">
        <f t="shared" si="134"/>
        <v>0</v>
      </c>
      <c r="LRM82" s="25">
        <f t="shared" si="134"/>
        <v>0</v>
      </c>
      <c r="LRN82" s="25">
        <f t="shared" si="134"/>
        <v>0</v>
      </c>
      <c r="LRO82" s="25">
        <f t="shared" si="134"/>
        <v>0</v>
      </c>
      <c r="LRP82" s="25">
        <f t="shared" si="134"/>
        <v>0</v>
      </c>
      <c r="LRQ82" s="25">
        <f t="shared" si="134"/>
        <v>0</v>
      </c>
      <c r="LRR82" s="25">
        <f t="shared" si="134"/>
        <v>0</v>
      </c>
      <c r="LRS82" s="25">
        <f t="shared" si="134"/>
        <v>0</v>
      </c>
      <c r="LRT82" s="25">
        <f t="shared" si="134"/>
        <v>0</v>
      </c>
      <c r="LRU82" s="25">
        <f t="shared" si="134"/>
        <v>0</v>
      </c>
      <c r="LRV82" s="25">
        <f t="shared" si="134"/>
        <v>0</v>
      </c>
      <c r="LRW82" s="25">
        <f t="shared" si="134"/>
        <v>0</v>
      </c>
      <c r="LRX82" s="25">
        <f t="shared" si="134"/>
        <v>0</v>
      </c>
      <c r="LRY82" s="25">
        <f t="shared" si="134"/>
        <v>0</v>
      </c>
      <c r="LRZ82" s="25">
        <f t="shared" si="134"/>
        <v>0</v>
      </c>
      <c r="LSA82" s="25">
        <f t="shared" si="134"/>
        <v>0</v>
      </c>
      <c r="LSB82" s="25">
        <f t="shared" si="134"/>
        <v>0</v>
      </c>
      <c r="LSC82" s="25">
        <f t="shared" si="134"/>
        <v>0</v>
      </c>
      <c r="LSD82" s="25">
        <f t="shared" si="134"/>
        <v>0</v>
      </c>
      <c r="LSE82" s="25">
        <f t="shared" si="134"/>
        <v>0</v>
      </c>
      <c r="LSF82" s="25">
        <f t="shared" si="134"/>
        <v>0</v>
      </c>
      <c r="LSG82" s="25">
        <f t="shared" si="134"/>
        <v>0</v>
      </c>
      <c r="LSH82" s="25">
        <f t="shared" si="134"/>
        <v>0</v>
      </c>
      <c r="LSI82" s="25">
        <f t="shared" si="134"/>
        <v>0</v>
      </c>
      <c r="LSJ82" s="25">
        <f t="shared" si="134"/>
        <v>0</v>
      </c>
      <c r="LSK82" s="25">
        <f t="shared" si="134"/>
        <v>0</v>
      </c>
      <c r="LSL82" s="25">
        <f t="shared" si="134"/>
        <v>0</v>
      </c>
      <c r="LSM82" s="25">
        <f t="shared" si="134"/>
        <v>0</v>
      </c>
      <c r="LSN82" s="25">
        <f t="shared" si="134"/>
        <v>0</v>
      </c>
      <c r="LSO82" s="25">
        <f t="shared" si="134"/>
        <v>0</v>
      </c>
      <c r="LSP82" s="25">
        <f t="shared" si="134"/>
        <v>0</v>
      </c>
      <c r="LSQ82" s="25">
        <f t="shared" si="134"/>
        <v>0</v>
      </c>
      <c r="LSR82" s="25">
        <f t="shared" si="134"/>
        <v>0</v>
      </c>
      <c r="LSS82" s="25">
        <f t="shared" si="134"/>
        <v>0</v>
      </c>
      <c r="LST82" s="25">
        <f t="shared" si="134"/>
        <v>0</v>
      </c>
      <c r="LSU82" s="25">
        <f t="shared" si="134"/>
        <v>0</v>
      </c>
      <c r="LSV82" s="25">
        <f t="shared" si="134"/>
        <v>0</v>
      </c>
      <c r="LSW82" s="25">
        <f t="shared" si="134"/>
        <v>0</v>
      </c>
      <c r="LSX82" s="25">
        <f t="shared" si="134"/>
        <v>0</v>
      </c>
      <c r="LSY82" s="25">
        <f t="shared" si="134"/>
        <v>0</v>
      </c>
      <c r="LSZ82" s="25">
        <f t="shared" si="134"/>
        <v>0</v>
      </c>
      <c r="LTA82" s="25">
        <f t="shared" si="134"/>
        <v>0</v>
      </c>
      <c r="LTB82" s="25">
        <f t="shared" si="134"/>
        <v>0</v>
      </c>
      <c r="LTC82" s="25">
        <f t="shared" si="134"/>
        <v>0</v>
      </c>
      <c r="LTD82" s="25">
        <f t="shared" si="134"/>
        <v>0</v>
      </c>
      <c r="LTE82" s="25">
        <f t="shared" si="134"/>
        <v>0</v>
      </c>
      <c r="LTF82" s="25">
        <f t="shared" si="134"/>
        <v>0</v>
      </c>
      <c r="LTG82" s="25">
        <f t="shared" si="134"/>
        <v>0</v>
      </c>
      <c r="LTH82" s="25">
        <f t="shared" si="134"/>
        <v>0</v>
      </c>
      <c r="LTI82" s="25">
        <f t="shared" si="134"/>
        <v>0</v>
      </c>
      <c r="LTJ82" s="25">
        <f t="shared" si="134"/>
        <v>0</v>
      </c>
      <c r="LTK82" s="25">
        <f t="shared" si="134"/>
        <v>0</v>
      </c>
      <c r="LTL82" s="25">
        <f t="shared" si="134"/>
        <v>0</v>
      </c>
      <c r="LTM82" s="25">
        <f t="shared" si="134"/>
        <v>0</v>
      </c>
      <c r="LTN82" s="25">
        <f t="shared" si="134"/>
        <v>0</v>
      </c>
      <c r="LTO82" s="25">
        <f t="shared" si="134"/>
        <v>0</v>
      </c>
      <c r="LTP82" s="25">
        <f t="shared" si="134"/>
        <v>0</v>
      </c>
      <c r="LTQ82" s="25">
        <f t="shared" si="134"/>
        <v>0</v>
      </c>
      <c r="LTR82" s="25">
        <f t="shared" si="134"/>
        <v>0</v>
      </c>
      <c r="LTS82" s="25">
        <f t="shared" ref="LTS82:LWD82" si="135">+LTH82+LTJ82+LTL82+LTN82+LTP82</f>
        <v>0</v>
      </c>
      <c r="LTT82" s="25">
        <f t="shared" si="135"/>
        <v>0</v>
      </c>
      <c r="LTU82" s="25">
        <f t="shared" si="135"/>
        <v>0</v>
      </c>
      <c r="LTV82" s="25">
        <f t="shared" si="135"/>
        <v>0</v>
      </c>
      <c r="LTW82" s="25">
        <f t="shared" si="135"/>
        <v>0</v>
      </c>
      <c r="LTX82" s="25">
        <f t="shared" si="135"/>
        <v>0</v>
      </c>
      <c r="LTY82" s="25">
        <f t="shared" si="135"/>
        <v>0</v>
      </c>
      <c r="LTZ82" s="25">
        <f t="shared" si="135"/>
        <v>0</v>
      </c>
      <c r="LUA82" s="25">
        <f t="shared" si="135"/>
        <v>0</v>
      </c>
      <c r="LUB82" s="25">
        <f t="shared" si="135"/>
        <v>0</v>
      </c>
      <c r="LUC82" s="25">
        <f t="shared" si="135"/>
        <v>0</v>
      </c>
      <c r="LUD82" s="25">
        <f t="shared" si="135"/>
        <v>0</v>
      </c>
      <c r="LUE82" s="25">
        <f t="shared" si="135"/>
        <v>0</v>
      </c>
      <c r="LUF82" s="25">
        <f t="shared" si="135"/>
        <v>0</v>
      </c>
      <c r="LUG82" s="25">
        <f t="shared" si="135"/>
        <v>0</v>
      </c>
      <c r="LUH82" s="25">
        <f t="shared" si="135"/>
        <v>0</v>
      </c>
      <c r="LUI82" s="25">
        <f t="shared" si="135"/>
        <v>0</v>
      </c>
      <c r="LUJ82" s="25">
        <f t="shared" si="135"/>
        <v>0</v>
      </c>
      <c r="LUK82" s="25">
        <f t="shared" si="135"/>
        <v>0</v>
      </c>
      <c r="LUL82" s="25">
        <f t="shared" si="135"/>
        <v>0</v>
      </c>
      <c r="LUM82" s="25">
        <f t="shared" si="135"/>
        <v>0</v>
      </c>
      <c r="LUN82" s="25">
        <f t="shared" si="135"/>
        <v>0</v>
      </c>
      <c r="LUO82" s="25">
        <f t="shared" si="135"/>
        <v>0</v>
      </c>
      <c r="LUP82" s="25">
        <f t="shared" si="135"/>
        <v>0</v>
      </c>
      <c r="LUQ82" s="25">
        <f t="shared" si="135"/>
        <v>0</v>
      </c>
      <c r="LUR82" s="25">
        <f t="shared" si="135"/>
        <v>0</v>
      </c>
      <c r="LUS82" s="25">
        <f t="shared" si="135"/>
        <v>0</v>
      </c>
      <c r="LUT82" s="25">
        <f t="shared" si="135"/>
        <v>0</v>
      </c>
      <c r="LUU82" s="25">
        <f t="shared" si="135"/>
        <v>0</v>
      </c>
      <c r="LUV82" s="25">
        <f t="shared" si="135"/>
        <v>0</v>
      </c>
      <c r="LUW82" s="25">
        <f t="shared" si="135"/>
        <v>0</v>
      </c>
      <c r="LUX82" s="25">
        <f t="shared" si="135"/>
        <v>0</v>
      </c>
      <c r="LUY82" s="25">
        <f t="shared" si="135"/>
        <v>0</v>
      </c>
      <c r="LUZ82" s="25">
        <f t="shared" si="135"/>
        <v>0</v>
      </c>
      <c r="LVA82" s="25">
        <f t="shared" si="135"/>
        <v>0</v>
      </c>
      <c r="LVB82" s="25">
        <f t="shared" si="135"/>
        <v>0</v>
      </c>
      <c r="LVC82" s="25">
        <f t="shared" si="135"/>
        <v>0</v>
      </c>
      <c r="LVD82" s="25">
        <f t="shared" si="135"/>
        <v>0</v>
      </c>
      <c r="LVE82" s="25">
        <f t="shared" si="135"/>
        <v>0</v>
      </c>
      <c r="LVF82" s="25">
        <f t="shared" si="135"/>
        <v>0</v>
      </c>
      <c r="LVG82" s="25">
        <f t="shared" si="135"/>
        <v>0</v>
      </c>
      <c r="LVH82" s="25">
        <f t="shared" si="135"/>
        <v>0</v>
      </c>
      <c r="LVI82" s="25">
        <f t="shared" si="135"/>
        <v>0</v>
      </c>
      <c r="LVJ82" s="25">
        <f t="shared" si="135"/>
        <v>0</v>
      </c>
      <c r="LVK82" s="25">
        <f t="shared" si="135"/>
        <v>0</v>
      </c>
      <c r="LVL82" s="25">
        <f t="shared" si="135"/>
        <v>0</v>
      </c>
      <c r="LVM82" s="25">
        <f t="shared" si="135"/>
        <v>0</v>
      </c>
      <c r="LVN82" s="25">
        <f t="shared" si="135"/>
        <v>0</v>
      </c>
      <c r="LVO82" s="25">
        <f t="shared" si="135"/>
        <v>0</v>
      </c>
      <c r="LVP82" s="25">
        <f t="shared" si="135"/>
        <v>0</v>
      </c>
      <c r="LVQ82" s="25">
        <f t="shared" si="135"/>
        <v>0</v>
      </c>
      <c r="LVR82" s="25">
        <f t="shared" si="135"/>
        <v>0</v>
      </c>
      <c r="LVS82" s="25">
        <f t="shared" si="135"/>
        <v>0</v>
      </c>
      <c r="LVT82" s="25">
        <f t="shared" si="135"/>
        <v>0</v>
      </c>
      <c r="LVU82" s="25">
        <f t="shared" si="135"/>
        <v>0</v>
      </c>
      <c r="LVV82" s="25">
        <f t="shared" si="135"/>
        <v>0</v>
      </c>
      <c r="LVW82" s="25">
        <f t="shared" si="135"/>
        <v>0</v>
      </c>
      <c r="LVX82" s="25">
        <f t="shared" si="135"/>
        <v>0</v>
      </c>
      <c r="LVY82" s="25">
        <f t="shared" si="135"/>
        <v>0</v>
      </c>
      <c r="LVZ82" s="25">
        <f t="shared" si="135"/>
        <v>0</v>
      </c>
      <c r="LWA82" s="25">
        <f t="shared" si="135"/>
        <v>0</v>
      </c>
      <c r="LWB82" s="25">
        <f t="shared" si="135"/>
        <v>0</v>
      </c>
      <c r="LWC82" s="25">
        <f t="shared" si="135"/>
        <v>0</v>
      </c>
      <c r="LWD82" s="25">
        <f t="shared" si="135"/>
        <v>0</v>
      </c>
      <c r="LWE82" s="25">
        <f t="shared" ref="LWE82:LYP82" si="136">+LVT82+LVV82+LVX82+LVZ82+LWB82</f>
        <v>0</v>
      </c>
      <c r="LWF82" s="25">
        <f t="shared" si="136"/>
        <v>0</v>
      </c>
      <c r="LWG82" s="25">
        <f t="shared" si="136"/>
        <v>0</v>
      </c>
      <c r="LWH82" s="25">
        <f t="shared" si="136"/>
        <v>0</v>
      </c>
      <c r="LWI82" s="25">
        <f t="shared" si="136"/>
        <v>0</v>
      </c>
      <c r="LWJ82" s="25">
        <f t="shared" si="136"/>
        <v>0</v>
      </c>
      <c r="LWK82" s="25">
        <f t="shared" si="136"/>
        <v>0</v>
      </c>
      <c r="LWL82" s="25">
        <f t="shared" si="136"/>
        <v>0</v>
      </c>
      <c r="LWM82" s="25">
        <f t="shared" si="136"/>
        <v>0</v>
      </c>
      <c r="LWN82" s="25">
        <f t="shared" si="136"/>
        <v>0</v>
      </c>
      <c r="LWO82" s="25">
        <f t="shared" si="136"/>
        <v>0</v>
      </c>
      <c r="LWP82" s="25">
        <f t="shared" si="136"/>
        <v>0</v>
      </c>
      <c r="LWQ82" s="25">
        <f t="shared" si="136"/>
        <v>0</v>
      </c>
      <c r="LWR82" s="25">
        <f t="shared" si="136"/>
        <v>0</v>
      </c>
      <c r="LWS82" s="25">
        <f t="shared" si="136"/>
        <v>0</v>
      </c>
      <c r="LWT82" s="25">
        <f t="shared" si="136"/>
        <v>0</v>
      </c>
      <c r="LWU82" s="25">
        <f t="shared" si="136"/>
        <v>0</v>
      </c>
      <c r="LWV82" s="25">
        <f t="shared" si="136"/>
        <v>0</v>
      </c>
      <c r="LWW82" s="25">
        <f t="shared" si="136"/>
        <v>0</v>
      </c>
      <c r="LWX82" s="25">
        <f t="shared" si="136"/>
        <v>0</v>
      </c>
      <c r="LWY82" s="25">
        <f t="shared" si="136"/>
        <v>0</v>
      </c>
      <c r="LWZ82" s="25">
        <f t="shared" si="136"/>
        <v>0</v>
      </c>
      <c r="LXA82" s="25">
        <f t="shared" si="136"/>
        <v>0</v>
      </c>
      <c r="LXB82" s="25">
        <f t="shared" si="136"/>
        <v>0</v>
      </c>
      <c r="LXC82" s="25">
        <f t="shared" si="136"/>
        <v>0</v>
      </c>
      <c r="LXD82" s="25">
        <f t="shared" si="136"/>
        <v>0</v>
      </c>
      <c r="LXE82" s="25">
        <f t="shared" si="136"/>
        <v>0</v>
      </c>
      <c r="LXF82" s="25">
        <f t="shared" si="136"/>
        <v>0</v>
      </c>
      <c r="LXG82" s="25">
        <f t="shared" si="136"/>
        <v>0</v>
      </c>
      <c r="LXH82" s="25">
        <f t="shared" si="136"/>
        <v>0</v>
      </c>
      <c r="LXI82" s="25">
        <f t="shared" si="136"/>
        <v>0</v>
      </c>
      <c r="LXJ82" s="25">
        <f t="shared" si="136"/>
        <v>0</v>
      </c>
      <c r="LXK82" s="25">
        <f t="shared" si="136"/>
        <v>0</v>
      </c>
      <c r="LXL82" s="25">
        <f t="shared" si="136"/>
        <v>0</v>
      </c>
      <c r="LXM82" s="25">
        <f t="shared" si="136"/>
        <v>0</v>
      </c>
      <c r="LXN82" s="25">
        <f t="shared" si="136"/>
        <v>0</v>
      </c>
      <c r="LXO82" s="25">
        <f t="shared" si="136"/>
        <v>0</v>
      </c>
      <c r="LXP82" s="25">
        <f t="shared" si="136"/>
        <v>0</v>
      </c>
      <c r="LXQ82" s="25">
        <f t="shared" si="136"/>
        <v>0</v>
      </c>
      <c r="LXR82" s="25">
        <f t="shared" si="136"/>
        <v>0</v>
      </c>
      <c r="LXS82" s="25">
        <f t="shared" si="136"/>
        <v>0</v>
      </c>
      <c r="LXT82" s="25">
        <f t="shared" si="136"/>
        <v>0</v>
      </c>
      <c r="LXU82" s="25">
        <f t="shared" si="136"/>
        <v>0</v>
      </c>
      <c r="LXV82" s="25">
        <f t="shared" si="136"/>
        <v>0</v>
      </c>
      <c r="LXW82" s="25">
        <f t="shared" si="136"/>
        <v>0</v>
      </c>
      <c r="LXX82" s="25">
        <f t="shared" si="136"/>
        <v>0</v>
      </c>
      <c r="LXY82" s="25">
        <f t="shared" si="136"/>
        <v>0</v>
      </c>
      <c r="LXZ82" s="25">
        <f t="shared" si="136"/>
        <v>0</v>
      </c>
      <c r="LYA82" s="25">
        <f t="shared" si="136"/>
        <v>0</v>
      </c>
      <c r="LYB82" s="25">
        <f t="shared" si="136"/>
        <v>0</v>
      </c>
      <c r="LYC82" s="25">
        <f t="shared" si="136"/>
        <v>0</v>
      </c>
      <c r="LYD82" s="25">
        <f t="shared" si="136"/>
        <v>0</v>
      </c>
      <c r="LYE82" s="25">
        <f t="shared" si="136"/>
        <v>0</v>
      </c>
      <c r="LYF82" s="25">
        <f t="shared" si="136"/>
        <v>0</v>
      </c>
      <c r="LYG82" s="25">
        <f t="shared" si="136"/>
        <v>0</v>
      </c>
      <c r="LYH82" s="25">
        <f t="shared" si="136"/>
        <v>0</v>
      </c>
      <c r="LYI82" s="25">
        <f t="shared" si="136"/>
        <v>0</v>
      </c>
      <c r="LYJ82" s="25">
        <f t="shared" si="136"/>
        <v>0</v>
      </c>
      <c r="LYK82" s="25">
        <f t="shared" si="136"/>
        <v>0</v>
      </c>
      <c r="LYL82" s="25">
        <f t="shared" si="136"/>
        <v>0</v>
      </c>
      <c r="LYM82" s="25">
        <f t="shared" si="136"/>
        <v>0</v>
      </c>
      <c r="LYN82" s="25">
        <f t="shared" si="136"/>
        <v>0</v>
      </c>
      <c r="LYO82" s="25">
        <f t="shared" si="136"/>
        <v>0</v>
      </c>
      <c r="LYP82" s="25">
        <f t="shared" si="136"/>
        <v>0</v>
      </c>
      <c r="LYQ82" s="25">
        <f t="shared" ref="LYQ82:MBB82" si="137">+LYF82+LYH82+LYJ82+LYL82+LYN82</f>
        <v>0</v>
      </c>
      <c r="LYR82" s="25">
        <f t="shared" si="137"/>
        <v>0</v>
      </c>
      <c r="LYS82" s="25">
        <f t="shared" si="137"/>
        <v>0</v>
      </c>
      <c r="LYT82" s="25">
        <f t="shared" si="137"/>
        <v>0</v>
      </c>
      <c r="LYU82" s="25">
        <f t="shared" si="137"/>
        <v>0</v>
      </c>
      <c r="LYV82" s="25">
        <f t="shared" si="137"/>
        <v>0</v>
      </c>
      <c r="LYW82" s="25">
        <f t="shared" si="137"/>
        <v>0</v>
      </c>
      <c r="LYX82" s="25">
        <f t="shared" si="137"/>
        <v>0</v>
      </c>
      <c r="LYY82" s="25">
        <f t="shared" si="137"/>
        <v>0</v>
      </c>
      <c r="LYZ82" s="25">
        <f t="shared" si="137"/>
        <v>0</v>
      </c>
      <c r="LZA82" s="25">
        <f t="shared" si="137"/>
        <v>0</v>
      </c>
      <c r="LZB82" s="25">
        <f t="shared" si="137"/>
        <v>0</v>
      </c>
      <c r="LZC82" s="25">
        <f t="shared" si="137"/>
        <v>0</v>
      </c>
      <c r="LZD82" s="25">
        <f t="shared" si="137"/>
        <v>0</v>
      </c>
      <c r="LZE82" s="25">
        <f t="shared" si="137"/>
        <v>0</v>
      </c>
      <c r="LZF82" s="25">
        <f t="shared" si="137"/>
        <v>0</v>
      </c>
      <c r="LZG82" s="25">
        <f t="shared" si="137"/>
        <v>0</v>
      </c>
      <c r="LZH82" s="25">
        <f t="shared" si="137"/>
        <v>0</v>
      </c>
      <c r="LZI82" s="25">
        <f t="shared" si="137"/>
        <v>0</v>
      </c>
      <c r="LZJ82" s="25">
        <f t="shared" si="137"/>
        <v>0</v>
      </c>
      <c r="LZK82" s="25">
        <f t="shared" si="137"/>
        <v>0</v>
      </c>
      <c r="LZL82" s="25">
        <f t="shared" si="137"/>
        <v>0</v>
      </c>
      <c r="LZM82" s="25">
        <f t="shared" si="137"/>
        <v>0</v>
      </c>
      <c r="LZN82" s="25">
        <f t="shared" si="137"/>
        <v>0</v>
      </c>
      <c r="LZO82" s="25">
        <f t="shared" si="137"/>
        <v>0</v>
      </c>
      <c r="LZP82" s="25">
        <f t="shared" si="137"/>
        <v>0</v>
      </c>
      <c r="LZQ82" s="25">
        <f t="shared" si="137"/>
        <v>0</v>
      </c>
      <c r="LZR82" s="25">
        <f t="shared" si="137"/>
        <v>0</v>
      </c>
      <c r="LZS82" s="25">
        <f t="shared" si="137"/>
        <v>0</v>
      </c>
      <c r="LZT82" s="25">
        <f t="shared" si="137"/>
        <v>0</v>
      </c>
      <c r="LZU82" s="25">
        <f t="shared" si="137"/>
        <v>0</v>
      </c>
      <c r="LZV82" s="25">
        <f t="shared" si="137"/>
        <v>0</v>
      </c>
      <c r="LZW82" s="25">
        <f t="shared" si="137"/>
        <v>0</v>
      </c>
      <c r="LZX82" s="25">
        <f t="shared" si="137"/>
        <v>0</v>
      </c>
      <c r="LZY82" s="25">
        <f t="shared" si="137"/>
        <v>0</v>
      </c>
      <c r="LZZ82" s="25">
        <f t="shared" si="137"/>
        <v>0</v>
      </c>
      <c r="MAA82" s="25">
        <f t="shared" si="137"/>
        <v>0</v>
      </c>
      <c r="MAB82" s="25">
        <f t="shared" si="137"/>
        <v>0</v>
      </c>
      <c r="MAC82" s="25">
        <f t="shared" si="137"/>
        <v>0</v>
      </c>
      <c r="MAD82" s="25">
        <f t="shared" si="137"/>
        <v>0</v>
      </c>
      <c r="MAE82" s="25">
        <f t="shared" si="137"/>
        <v>0</v>
      </c>
      <c r="MAF82" s="25">
        <f t="shared" si="137"/>
        <v>0</v>
      </c>
      <c r="MAG82" s="25">
        <f t="shared" si="137"/>
        <v>0</v>
      </c>
      <c r="MAH82" s="25">
        <f t="shared" si="137"/>
        <v>0</v>
      </c>
      <c r="MAI82" s="25">
        <f t="shared" si="137"/>
        <v>0</v>
      </c>
      <c r="MAJ82" s="25">
        <f t="shared" si="137"/>
        <v>0</v>
      </c>
      <c r="MAK82" s="25">
        <f t="shared" si="137"/>
        <v>0</v>
      </c>
      <c r="MAL82" s="25">
        <f t="shared" si="137"/>
        <v>0</v>
      </c>
      <c r="MAM82" s="25">
        <f t="shared" si="137"/>
        <v>0</v>
      </c>
      <c r="MAN82" s="25">
        <f t="shared" si="137"/>
        <v>0</v>
      </c>
      <c r="MAO82" s="25">
        <f t="shared" si="137"/>
        <v>0</v>
      </c>
      <c r="MAP82" s="25">
        <f t="shared" si="137"/>
        <v>0</v>
      </c>
      <c r="MAQ82" s="25">
        <f t="shared" si="137"/>
        <v>0</v>
      </c>
      <c r="MAR82" s="25">
        <f t="shared" si="137"/>
        <v>0</v>
      </c>
      <c r="MAS82" s="25">
        <f t="shared" si="137"/>
        <v>0</v>
      </c>
      <c r="MAT82" s="25">
        <f t="shared" si="137"/>
        <v>0</v>
      </c>
      <c r="MAU82" s="25">
        <f t="shared" si="137"/>
        <v>0</v>
      </c>
      <c r="MAV82" s="25">
        <f t="shared" si="137"/>
        <v>0</v>
      </c>
      <c r="MAW82" s="25">
        <f t="shared" si="137"/>
        <v>0</v>
      </c>
      <c r="MAX82" s="25">
        <f t="shared" si="137"/>
        <v>0</v>
      </c>
      <c r="MAY82" s="25">
        <f t="shared" si="137"/>
        <v>0</v>
      </c>
      <c r="MAZ82" s="25">
        <f t="shared" si="137"/>
        <v>0</v>
      </c>
      <c r="MBA82" s="25">
        <f t="shared" si="137"/>
        <v>0</v>
      </c>
      <c r="MBB82" s="25">
        <f t="shared" si="137"/>
        <v>0</v>
      </c>
      <c r="MBC82" s="25">
        <f t="shared" ref="MBC82:MDN82" si="138">+MAR82+MAT82+MAV82+MAX82+MAZ82</f>
        <v>0</v>
      </c>
      <c r="MBD82" s="25">
        <f t="shared" si="138"/>
        <v>0</v>
      </c>
      <c r="MBE82" s="25">
        <f t="shared" si="138"/>
        <v>0</v>
      </c>
      <c r="MBF82" s="25">
        <f t="shared" si="138"/>
        <v>0</v>
      </c>
      <c r="MBG82" s="25">
        <f t="shared" si="138"/>
        <v>0</v>
      </c>
      <c r="MBH82" s="25">
        <f t="shared" si="138"/>
        <v>0</v>
      </c>
      <c r="MBI82" s="25">
        <f t="shared" si="138"/>
        <v>0</v>
      </c>
      <c r="MBJ82" s="25">
        <f t="shared" si="138"/>
        <v>0</v>
      </c>
      <c r="MBK82" s="25">
        <f t="shared" si="138"/>
        <v>0</v>
      </c>
      <c r="MBL82" s="25">
        <f t="shared" si="138"/>
        <v>0</v>
      </c>
      <c r="MBM82" s="25">
        <f t="shared" si="138"/>
        <v>0</v>
      </c>
      <c r="MBN82" s="25">
        <f t="shared" si="138"/>
        <v>0</v>
      </c>
      <c r="MBO82" s="25">
        <f t="shared" si="138"/>
        <v>0</v>
      </c>
      <c r="MBP82" s="25">
        <f t="shared" si="138"/>
        <v>0</v>
      </c>
      <c r="MBQ82" s="25">
        <f t="shared" si="138"/>
        <v>0</v>
      </c>
      <c r="MBR82" s="25">
        <f t="shared" si="138"/>
        <v>0</v>
      </c>
      <c r="MBS82" s="25">
        <f t="shared" si="138"/>
        <v>0</v>
      </c>
      <c r="MBT82" s="25">
        <f t="shared" si="138"/>
        <v>0</v>
      </c>
      <c r="MBU82" s="25">
        <f t="shared" si="138"/>
        <v>0</v>
      </c>
      <c r="MBV82" s="25">
        <f t="shared" si="138"/>
        <v>0</v>
      </c>
      <c r="MBW82" s="25">
        <f t="shared" si="138"/>
        <v>0</v>
      </c>
      <c r="MBX82" s="25">
        <f t="shared" si="138"/>
        <v>0</v>
      </c>
      <c r="MBY82" s="25">
        <f t="shared" si="138"/>
        <v>0</v>
      </c>
      <c r="MBZ82" s="25">
        <f t="shared" si="138"/>
        <v>0</v>
      </c>
      <c r="MCA82" s="25">
        <f t="shared" si="138"/>
        <v>0</v>
      </c>
      <c r="MCB82" s="25">
        <f t="shared" si="138"/>
        <v>0</v>
      </c>
      <c r="MCC82" s="25">
        <f t="shared" si="138"/>
        <v>0</v>
      </c>
      <c r="MCD82" s="25">
        <f t="shared" si="138"/>
        <v>0</v>
      </c>
      <c r="MCE82" s="25">
        <f t="shared" si="138"/>
        <v>0</v>
      </c>
      <c r="MCF82" s="25">
        <f t="shared" si="138"/>
        <v>0</v>
      </c>
      <c r="MCG82" s="25">
        <f t="shared" si="138"/>
        <v>0</v>
      </c>
      <c r="MCH82" s="25">
        <f t="shared" si="138"/>
        <v>0</v>
      </c>
      <c r="MCI82" s="25">
        <f t="shared" si="138"/>
        <v>0</v>
      </c>
      <c r="MCJ82" s="25">
        <f t="shared" si="138"/>
        <v>0</v>
      </c>
      <c r="MCK82" s="25">
        <f t="shared" si="138"/>
        <v>0</v>
      </c>
      <c r="MCL82" s="25">
        <f t="shared" si="138"/>
        <v>0</v>
      </c>
      <c r="MCM82" s="25">
        <f t="shared" si="138"/>
        <v>0</v>
      </c>
      <c r="MCN82" s="25">
        <f t="shared" si="138"/>
        <v>0</v>
      </c>
      <c r="MCO82" s="25">
        <f t="shared" si="138"/>
        <v>0</v>
      </c>
      <c r="MCP82" s="25">
        <f t="shared" si="138"/>
        <v>0</v>
      </c>
      <c r="MCQ82" s="25">
        <f t="shared" si="138"/>
        <v>0</v>
      </c>
      <c r="MCR82" s="25">
        <f t="shared" si="138"/>
        <v>0</v>
      </c>
      <c r="MCS82" s="25">
        <f t="shared" si="138"/>
        <v>0</v>
      </c>
      <c r="MCT82" s="25">
        <f t="shared" si="138"/>
        <v>0</v>
      </c>
      <c r="MCU82" s="25">
        <f t="shared" si="138"/>
        <v>0</v>
      </c>
      <c r="MCV82" s="25">
        <f t="shared" si="138"/>
        <v>0</v>
      </c>
      <c r="MCW82" s="25">
        <f t="shared" si="138"/>
        <v>0</v>
      </c>
      <c r="MCX82" s="25">
        <f t="shared" si="138"/>
        <v>0</v>
      </c>
      <c r="MCY82" s="25">
        <f t="shared" si="138"/>
        <v>0</v>
      </c>
      <c r="MCZ82" s="25">
        <f t="shared" si="138"/>
        <v>0</v>
      </c>
      <c r="MDA82" s="25">
        <f t="shared" si="138"/>
        <v>0</v>
      </c>
      <c r="MDB82" s="25">
        <f t="shared" si="138"/>
        <v>0</v>
      </c>
      <c r="MDC82" s="25">
        <f t="shared" si="138"/>
        <v>0</v>
      </c>
      <c r="MDD82" s="25">
        <f t="shared" si="138"/>
        <v>0</v>
      </c>
      <c r="MDE82" s="25">
        <f t="shared" si="138"/>
        <v>0</v>
      </c>
      <c r="MDF82" s="25">
        <f t="shared" si="138"/>
        <v>0</v>
      </c>
      <c r="MDG82" s="25">
        <f t="shared" si="138"/>
        <v>0</v>
      </c>
      <c r="MDH82" s="25">
        <f t="shared" si="138"/>
        <v>0</v>
      </c>
      <c r="MDI82" s="25">
        <f t="shared" si="138"/>
        <v>0</v>
      </c>
      <c r="MDJ82" s="25">
        <f t="shared" si="138"/>
        <v>0</v>
      </c>
      <c r="MDK82" s="25">
        <f t="shared" si="138"/>
        <v>0</v>
      </c>
      <c r="MDL82" s="25">
        <f t="shared" si="138"/>
        <v>0</v>
      </c>
      <c r="MDM82" s="25">
        <f t="shared" si="138"/>
        <v>0</v>
      </c>
      <c r="MDN82" s="25">
        <f t="shared" si="138"/>
        <v>0</v>
      </c>
      <c r="MDO82" s="25">
        <f t="shared" ref="MDO82:MFZ82" si="139">+MDD82+MDF82+MDH82+MDJ82+MDL82</f>
        <v>0</v>
      </c>
      <c r="MDP82" s="25">
        <f t="shared" si="139"/>
        <v>0</v>
      </c>
      <c r="MDQ82" s="25">
        <f t="shared" si="139"/>
        <v>0</v>
      </c>
      <c r="MDR82" s="25">
        <f t="shared" si="139"/>
        <v>0</v>
      </c>
      <c r="MDS82" s="25">
        <f t="shared" si="139"/>
        <v>0</v>
      </c>
      <c r="MDT82" s="25">
        <f t="shared" si="139"/>
        <v>0</v>
      </c>
      <c r="MDU82" s="25">
        <f t="shared" si="139"/>
        <v>0</v>
      </c>
      <c r="MDV82" s="25">
        <f t="shared" si="139"/>
        <v>0</v>
      </c>
      <c r="MDW82" s="25">
        <f t="shared" si="139"/>
        <v>0</v>
      </c>
      <c r="MDX82" s="25">
        <f t="shared" si="139"/>
        <v>0</v>
      </c>
      <c r="MDY82" s="25">
        <f t="shared" si="139"/>
        <v>0</v>
      </c>
      <c r="MDZ82" s="25">
        <f t="shared" si="139"/>
        <v>0</v>
      </c>
      <c r="MEA82" s="25">
        <f t="shared" si="139"/>
        <v>0</v>
      </c>
      <c r="MEB82" s="25">
        <f t="shared" si="139"/>
        <v>0</v>
      </c>
      <c r="MEC82" s="25">
        <f t="shared" si="139"/>
        <v>0</v>
      </c>
      <c r="MED82" s="25">
        <f t="shared" si="139"/>
        <v>0</v>
      </c>
      <c r="MEE82" s="25">
        <f t="shared" si="139"/>
        <v>0</v>
      </c>
      <c r="MEF82" s="25">
        <f t="shared" si="139"/>
        <v>0</v>
      </c>
      <c r="MEG82" s="25">
        <f t="shared" si="139"/>
        <v>0</v>
      </c>
      <c r="MEH82" s="25">
        <f t="shared" si="139"/>
        <v>0</v>
      </c>
      <c r="MEI82" s="25">
        <f t="shared" si="139"/>
        <v>0</v>
      </c>
      <c r="MEJ82" s="25">
        <f t="shared" si="139"/>
        <v>0</v>
      </c>
      <c r="MEK82" s="25">
        <f t="shared" si="139"/>
        <v>0</v>
      </c>
      <c r="MEL82" s="25">
        <f t="shared" si="139"/>
        <v>0</v>
      </c>
      <c r="MEM82" s="25">
        <f t="shared" si="139"/>
        <v>0</v>
      </c>
      <c r="MEN82" s="25">
        <f t="shared" si="139"/>
        <v>0</v>
      </c>
      <c r="MEO82" s="25">
        <f t="shared" si="139"/>
        <v>0</v>
      </c>
      <c r="MEP82" s="25">
        <f t="shared" si="139"/>
        <v>0</v>
      </c>
      <c r="MEQ82" s="25">
        <f t="shared" si="139"/>
        <v>0</v>
      </c>
      <c r="MER82" s="25">
        <f t="shared" si="139"/>
        <v>0</v>
      </c>
      <c r="MES82" s="25">
        <f t="shared" si="139"/>
        <v>0</v>
      </c>
      <c r="MET82" s="25">
        <f t="shared" si="139"/>
        <v>0</v>
      </c>
      <c r="MEU82" s="25">
        <f t="shared" si="139"/>
        <v>0</v>
      </c>
      <c r="MEV82" s="25">
        <f t="shared" si="139"/>
        <v>0</v>
      </c>
      <c r="MEW82" s="25">
        <f t="shared" si="139"/>
        <v>0</v>
      </c>
      <c r="MEX82" s="25">
        <f t="shared" si="139"/>
        <v>0</v>
      </c>
      <c r="MEY82" s="25">
        <f t="shared" si="139"/>
        <v>0</v>
      </c>
      <c r="MEZ82" s="25">
        <f t="shared" si="139"/>
        <v>0</v>
      </c>
      <c r="MFA82" s="25">
        <f t="shared" si="139"/>
        <v>0</v>
      </c>
      <c r="MFB82" s="25">
        <f t="shared" si="139"/>
        <v>0</v>
      </c>
      <c r="MFC82" s="25">
        <f t="shared" si="139"/>
        <v>0</v>
      </c>
      <c r="MFD82" s="25">
        <f t="shared" si="139"/>
        <v>0</v>
      </c>
      <c r="MFE82" s="25">
        <f t="shared" si="139"/>
        <v>0</v>
      </c>
      <c r="MFF82" s="25">
        <f t="shared" si="139"/>
        <v>0</v>
      </c>
      <c r="MFG82" s="25">
        <f t="shared" si="139"/>
        <v>0</v>
      </c>
      <c r="MFH82" s="25">
        <f t="shared" si="139"/>
        <v>0</v>
      </c>
      <c r="MFI82" s="25">
        <f t="shared" si="139"/>
        <v>0</v>
      </c>
      <c r="MFJ82" s="25">
        <f t="shared" si="139"/>
        <v>0</v>
      </c>
      <c r="MFK82" s="25">
        <f t="shared" si="139"/>
        <v>0</v>
      </c>
      <c r="MFL82" s="25">
        <f t="shared" si="139"/>
        <v>0</v>
      </c>
      <c r="MFM82" s="25">
        <f t="shared" si="139"/>
        <v>0</v>
      </c>
      <c r="MFN82" s="25">
        <f t="shared" si="139"/>
        <v>0</v>
      </c>
      <c r="MFO82" s="25">
        <f t="shared" si="139"/>
        <v>0</v>
      </c>
      <c r="MFP82" s="25">
        <f t="shared" si="139"/>
        <v>0</v>
      </c>
      <c r="MFQ82" s="25">
        <f t="shared" si="139"/>
        <v>0</v>
      </c>
      <c r="MFR82" s="25">
        <f t="shared" si="139"/>
        <v>0</v>
      </c>
      <c r="MFS82" s="25">
        <f t="shared" si="139"/>
        <v>0</v>
      </c>
      <c r="MFT82" s="25">
        <f t="shared" si="139"/>
        <v>0</v>
      </c>
      <c r="MFU82" s="25">
        <f t="shared" si="139"/>
        <v>0</v>
      </c>
      <c r="MFV82" s="25">
        <f t="shared" si="139"/>
        <v>0</v>
      </c>
      <c r="MFW82" s="25">
        <f t="shared" si="139"/>
        <v>0</v>
      </c>
      <c r="MFX82" s="25">
        <f t="shared" si="139"/>
        <v>0</v>
      </c>
      <c r="MFY82" s="25">
        <f t="shared" si="139"/>
        <v>0</v>
      </c>
      <c r="MFZ82" s="25">
        <f t="shared" si="139"/>
        <v>0</v>
      </c>
      <c r="MGA82" s="25">
        <f t="shared" ref="MGA82:MIL82" si="140">+MFP82+MFR82+MFT82+MFV82+MFX82</f>
        <v>0</v>
      </c>
      <c r="MGB82" s="25">
        <f t="shared" si="140"/>
        <v>0</v>
      </c>
      <c r="MGC82" s="25">
        <f t="shared" si="140"/>
        <v>0</v>
      </c>
      <c r="MGD82" s="25">
        <f t="shared" si="140"/>
        <v>0</v>
      </c>
      <c r="MGE82" s="25">
        <f t="shared" si="140"/>
        <v>0</v>
      </c>
      <c r="MGF82" s="25">
        <f t="shared" si="140"/>
        <v>0</v>
      </c>
      <c r="MGG82" s="25">
        <f t="shared" si="140"/>
        <v>0</v>
      </c>
      <c r="MGH82" s="25">
        <f t="shared" si="140"/>
        <v>0</v>
      </c>
      <c r="MGI82" s="25">
        <f t="shared" si="140"/>
        <v>0</v>
      </c>
      <c r="MGJ82" s="25">
        <f t="shared" si="140"/>
        <v>0</v>
      </c>
      <c r="MGK82" s="25">
        <f t="shared" si="140"/>
        <v>0</v>
      </c>
      <c r="MGL82" s="25">
        <f t="shared" si="140"/>
        <v>0</v>
      </c>
      <c r="MGM82" s="25">
        <f t="shared" si="140"/>
        <v>0</v>
      </c>
      <c r="MGN82" s="25">
        <f t="shared" si="140"/>
        <v>0</v>
      </c>
      <c r="MGO82" s="25">
        <f t="shared" si="140"/>
        <v>0</v>
      </c>
      <c r="MGP82" s="25">
        <f t="shared" si="140"/>
        <v>0</v>
      </c>
      <c r="MGQ82" s="25">
        <f t="shared" si="140"/>
        <v>0</v>
      </c>
      <c r="MGR82" s="25">
        <f t="shared" si="140"/>
        <v>0</v>
      </c>
      <c r="MGS82" s="25">
        <f t="shared" si="140"/>
        <v>0</v>
      </c>
      <c r="MGT82" s="25">
        <f t="shared" si="140"/>
        <v>0</v>
      </c>
      <c r="MGU82" s="25">
        <f t="shared" si="140"/>
        <v>0</v>
      </c>
      <c r="MGV82" s="25">
        <f t="shared" si="140"/>
        <v>0</v>
      </c>
      <c r="MGW82" s="25">
        <f t="shared" si="140"/>
        <v>0</v>
      </c>
      <c r="MGX82" s="25">
        <f t="shared" si="140"/>
        <v>0</v>
      </c>
      <c r="MGY82" s="25">
        <f t="shared" si="140"/>
        <v>0</v>
      </c>
      <c r="MGZ82" s="25">
        <f t="shared" si="140"/>
        <v>0</v>
      </c>
      <c r="MHA82" s="25">
        <f t="shared" si="140"/>
        <v>0</v>
      </c>
      <c r="MHB82" s="25">
        <f t="shared" si="140"/>
        <v>0</v>
      </c>
      <c r="MHC82" s="25">
        <f t="shared" si="140"/>
        <v>0</v>
      </c>
      <c r="MHD82" s="25">
        <f t="shared" si="140"/>
        <v>0</v>
      </c>
      <c r="MHE82" s="25">
        <f t="shared" si="140"/>
        <v>0</v>
      </c>
      <c r="MHF82" s="25">
        <f t="shared" si="140"/>
        <v>0</v>
      </c>
      <c r="MHG82" s="25">
        <f t="shared" si="140"/>
        <v>0</v>
      </c>
      <c r="MHH82" s="25">
        <f t="shared" si="140"/>
        <v>0</v>
      </c>
      <c r="MHI82" s="25">
        <f t="shared" si="140"/>
        <v>0</v>
      </c>
      <c r="MHJ82" s="25">
        <f t="shared" si="140"/>
        <v>0</v>
      </c>
      <c r="MHK82" s="25">
        <f t="shared" si="140"/>
        <v>0</v>
      </c>
      <c r="MHL82" s="25">
        <f t="shared" si="140"/>
        <v>0</v>
      </c>
      <c r="MHM82" s="25">
        <f t="shared" si="140"/>
        <v>0</v>
      </c>
      <c r="MHN82" s="25">
        <f t="shared" si="140"/>
        <v>0</v>
      </c>
      <c r="MHO82" s="25">
        <f t="shared" si="140"/>
        <v>0</v>
      </c>
      <c r="MHP82" s="25">
        <f t="shared" si="140"/>
        <v>0</v>
      </c>
      <c r="MHQ82" s="25">
        <f t="shared" si="140"/>
        <v>0</v>
      </c>
      <c r="MHR82" s="25">
        <f t="shared" si="140"/>
        <v>0</v>
      </c>
      <c r="MHS82" s="25">
        <f t="shared" si="140"/>
        <v>0</v>
      </c>
      <c r="MHT82" s="25">
        <f t="shared" si="140"/>
        <v>0</v>
      </c>
      <c r="MHU82" s="25">
        <f t="shared" si="140"/>
        <v>0</v>
      </c>
      <c r="MHV82" s="25">
        <f t="shared" si="140"/>
        <v>0</v>
      </c>
      <c r="MHW82" s="25">
        <f t="shared" si="140"/>
        <v>0</v>
      </c>
      <c r="MHX82" s="25">
        <f t="shared" si="140"/>
        <v>0</v>
      </c>
      <c r="MHY82" s="25">
        <f t="shared" si="140"/>
        <v>0</v>
      </c>
      <c r="MHZ82" s="25">
        <f t="shared" si="140"/>
        <v>0</v>
      </c>
      <c r="MIA82" s="25">
        <f t="shared" si="140"/>
        <v>0</v>
      </c>
      <c r="MIB82" s="25">
        <f t="shared" si="140"/>
        <v>0</v>
      </c>
      <c r="MIC82" s="25">
        <f t="shared" si="140"/>
        <v>0</v>
      </c>
      <c r="MID82" s="25">
        <f t="shared" si="140"/>
        <v>0</v>
      </c>
      <c r="MIE82" s="25">
        <f t="shared" si="140"/>
        <v>0</v>
      </c>
      <c r="MIF82" s="25">
        <f t="shared" si="140"/>
        <v>0</v>
      </c>
      <c r="MIG82" s="25">
        <f t="shared" si="140"/>
        <v>0</v>
      </c>
      <c r="MIH82" s="25">
        <f t="shared" si="140"/>
        <v>0</v>
      </c>
      <c r="MII82" s="25">
        <f t="shared" si="140"/>
        <v>0</v>
      </c>
      <c r="MIJ82" s="25">
        <f t="shared" si="140"/>
        <v>0</v>
      </c>
      <c r="MIK82" s="25">
        <f t="shared" si="140"/>
        <v>0</v>
      </c>
      <c r="MIL82" s="25">
        <f t="shared" si="140"/>
        <v>0</v>
      </c>
      <c r="MIM82" s="25">
        <f t="shared" ref="MIM82:MKX82" si="141">+MIB82+MID82+MIF82+MIH82+MIJ82</f>
        <v>0</v>
      </c>
      <c r="MIN82" s="25">
        <f t="shared" si="141"/>
        <v>0</v>
      </c>
      <c r="MIO82" s="25">
        <f t="shared" si="141"/>
        <v>0</v>
      </c>
      <c r="MIP82" s="25">
        <f t="shared" si="141"/>
        <v>0</v>
      </c>
      <c r="MIQ82" s="25">
        <f t="shared" si="141"/>
        <v>0</v>
      </c>
      <c r="MIR82" s="25">
        <f t="shared" si="141"/>
        <v>0</v>
      </c>
      <c r="MIS82" s="25">
        <f t="shared" si="141"/>
        <v>0</v>
      </c>
      <c r="MIT82" s="25">
        <f t="shared" si="141"/>
        <v>0</v>
      </c>
      <c r="MIU82" s="25">
        <f t="shared" si="141"/>
        <v>0</v>
      </c>
      <c r="MIV82" s="25">
        <f t="shared" si="141"/>
        <v>0</v>
      </c>
      <c r="MIW82" s="25">
        <f t="shared" si="141"/>
        <v>0</v>
      </c>
      <c r="MIX82" s="25">
        <f t="shared" si="141"/>
        <v>0</v>
      </c>
      <c r="MIY82" s="25">
        <f t="shared" si="141"/>
        <v>0</v>
      </c>
      <c r="MIZ82" s="25">
        <f t="shared" si="141"/>
        <v>0</v>
      </c>
      <c r="MJA82" s="25">
        <f t="shared" si="141"/>
        <v>0</v>
      </c>
      <c r="MJB82" s="25">
        <f t="shared" si="141"/>
        <v>0</v>
      </c>
      <c r="MJC82" s="25">
        <f t="shared" si="141"/>
        <v>0</v>
      </c>
      <c r="MJD82" s="25">
        <f t="shared" si="141"/>
        <v>0</v>
      </c>
      <c r="MJE82" s="25">
        <f t="shared" si="141"/>
        <v>0</v>
      </c>
      <c r="MJF82" s="25">
        <f t="shared" si="141"/>
        <v>0</v>
      </c>
      <c r="MJG82" s="25">
        <f t="shared" si="141"/>
        <v>0</v>
      </c>
      <c r="MJH82" s="25">
        <f t="shared" si="141"/>
        <v>0</v>
      </c>
      <c r="MJI82" s="25">
        <f t="shared" si="141"/>
        <v>0</v>
      </c>
      <c r="MJJ82" s="25">
        <f t="shared" si="141"/>
        <v>0</v>
      </c>
      <c r="MJK82" s="25">
        <f t="shared" si="141"/>
        <v>0</v>
      </c>
      <c r="MJL82" s="25">
        <f t="shared" si="141"/>
        <v>0</v>
      </c>
      <c r="MJM82" s="25">
        <f t="shared" si="141"/>
        <v>0</v>
      </c>
      <c r="MJN82" s="25">
        <f t="shared" si="141"/>
        <v>0</v>
      </c>
      <c r="MJO82" s="25">
        <f t="shared" si="141"/>
        <v>0</v>
      </c>
      <c r="MJP82" s="25">
        <f t="shared" si="141"/>
        <v>0</v>
      </c>
      <c r="MJQ82" s="25">
        <f t="shared" si="141"/>
        <v>0</v>
      </c>
      <c r="MJR82" s="25">
        <f t="shared" si="141"/>
        <v>0</v>
      </c>
      <c r="MJS82" s="25">
        <f t="shared" si="141"/>
        <v>0</v>
      </c>
      <c r="MJT82" s="25">
        <f t="shared" si="141"/>
        <v>0</v>
      </c>
      <c r="MJU82" s="25">
        <f t="shared" si="141"/>
        <v>0</v>
      </c>
      <c r="MJV82" s="25">
        <f t="shared" si="141"/>
        <v>0</v>
      </c>
      <c r="MJW82" s="25">
        <f t="shared" si="141"/>
        <v>0</v>
      </c>
      <c r="MJX82" s="25">
        <f t="shared" si="141"/>
        <v>0</v>
      </c>
      <c r="MJY82" s="25">
        <f t="shared" si="141"/>
        <v>0</v>
      </c>
      <c r="MJZ82" s="25">
        <f t="shared" si="141"/>
        <v>0</v>
      </c>
      <c r="MKA82" s="25">
        <f t="shared" si="141"/>
        <v>0</v>
      </c>
      <c r="MKB82" s="25">
        <f t="shared" si="141"/>
        <v>0</v>
      </c>
      <c r="MKC82" s="25">
        <f t="shared" si="141"/>
        <v>0</v>
      </c>
      <c r="MKD82" s="25">
        <f t="shared" si="141"/>
        <v>0</v>
      </c>
      <c r="MKE82" s="25">
        <f t="shared" si="141"/>
        <v>0</v>
      </c>
      <c r="MKF82" s="25">
        <f t="shared" si="141"/>
        <v>0</v>
      </c>
      <c r="MKG82" s="25">
        <f t="shared" si="141"/>
        <v>0</v>
      </c>
      <c r="MKH82" s="25">
        <f t="shared" si="141"/>
        <v>0</v>
      </c>
      <c r="MKI82" s="25">
        <f t="shared" si="141"/>
        <v>0</v>
      </c>
      <c r="MKJ82" s="25">
        <f t="shared" si="141"/>
        <v>0</v>
      </c>
      <c r="MKK82" s="25">
        <f t="shared" si="141"/>
        <v>0</v>
      </c>
      <c r="MKL82" s="25">
        <f t="shared" si="141"/>
        <v>0</v>
      </c>
      <c r="MKM82" s="25">
        <f t="shared" si="141"/>
        <v>0</v>
      </c>
      <c r="MKN82" s="25">
        <f t="shared" si="141"/>
        <v>0</v>
      </c>
      <c r="MKO82" s="25">
        <f t="shared" si="141"/>
        <v>0</v>
      </c>
      <c r="MKP82" s="25">
        <f t="shared" si="141"/>
        <v>0</v>
      </c>
      <c r="MKQ82" s="25">
        <f t="shared" si="141"/>
        <v>0</v>
      </c>
      <c r="MKR82" s="25">
        <f t="shared" si="141"/>
        <v>0</v>
      </c>
      <c r="MKS82" s="25">
        <f t="shared" si="141"/>
        <v>0</v>
      </c>
      <c r="MKT82" s="25">
        <f t="shared" si="141"/>
        <v>0</v>
      </c>
      <c r="MKU82" s="25">
        <f t="shared" si="141"/>
        <v>0</v>
      </c>
      <c r="MKV82" s="25">
        <f t="shared" si="141"/>
        <v>0</v>
      </c>
      <c r="MKW82" s="25">
        <f t="shared" si="141"/>
        <v>0</v>
      </c>
      <c r="MKX82" s="25">
        <f t="shared" si="141"/>
        <v>0</v>
      </c>
      <c r="MKY82" s="25">
        <f t="shared" ref="MKY82:MNJ82" si="142">+MKN82+MKP82+MKR82+MKT82+MKV82</f>
        <v>0</v>
      </c>
      <c r="MKZ82" s="25">
        <f t="shared" si="142"/>
        <v>0</v>
      </c>
      <c r="MLA82" s="25">
        <f t="shared" si="142"/>
        <v>0</v>
      </c>
      <c r="MLB82" s="25">
        <f t="shared" si="142"/>
        <v>0</v>
      </c>
      <c r="MLC82" s="25">
        <f t="shared" si="142"/>
        <v>0</v>
      </c>
      <c r="MLD82" s="25">
        <f t="shared" si="142"/>
        <v>0</v>
      </c>
      <c r="MLE82" s="25">
        <f t="shared" si="142"/>
        <v>0</v>
      </c>
      <c r="MLF82" s="25">
        <f t="shared" si="142"/>
        <v>0</v>
      </c>
      <c r="MLG82" s="25">
        <f t="shared" si="142"/>
        <v>0</v>
      </c>
      <c r="MLH82" s="25">
        <f t="shared" si="142"/>
        <v>0</v>
      </c>
      <c r="MLI82" s="25">
        <f t="shared" si="142"/>
        <v>0</v>
      </c>
      <c r="MLJ82" s="25">
        <f t="shared" si="142"/>
        <v>0</v>
      </c>
      <c r="MLK82" s="25">
        <f t="shared" si="142"/>
        <v>0</v>
      </c>
      <c r="MLL82" s="25">
        <f t="shared" si="142"/>
        <v>0</v>
      </c>
      <c r="MLM82" s="25">
        <f t="shared" si="142"/>
        <v>0</v>
      </c>
      <c r="MLN82" s="25">
        <f t="shared" si="142"/>
        <v>0</v>
      </c>
      <c r="MLO82" s="25">
        <f t="shared" si="142"/>
        <v>0</v>
      </c>
      <c r="MLP82" s="25">
        <f t="shared" si="142"/>
        <v>0</v>
      </c>
      <c r="MLQ82" s="25">
        <f t="shared" si="142"/>
        <v>0</v>
      </c>
      <c r="MLR82" s="25">
        <f t="shared" si="142"/>
        <v>0</v>
      </c>
      <c r="MLS82" s="25">
        <f t="shared" si="142"/>
        <v>0</v>
      </c>
      <c r="MLT82" s="25">
        <f t="shared" si="142"/>
        <v>0</v>
      </c>
      <c r="MLU82" s="25">
        <f t="shared" si="142"/>
        <v>0</v>
      </c>
      <c r="MLV82" s="25">
        <f t="shared" si="142"/>
        <v>0</v>
      </c>
      <c r="MLW82" s="25">
        <f t="shared" si="142"/>
        <v>0</v>
      </c>
      <c r="MLX82" s="25">
        <f t="shared" si="142"/>
        <v>0</v>
      </c>
      <c r="MLY82" s="25">
        <f t="shared" si="142"/>
        <v>0</v>
      </c>
      <c r="MLZ82" s="25">
        <f t="shared" si="142"/>
        <v>0</v>
      </c>
      <c r="MMA82" s="25">
        <f t="shared" si="142"/>
        <v>0</v>
      </c>
      <c r="MMB82" s="25">
        <f t="shared" si="142"/>
        <v>0</v>
      </c>
      <c r="MMC82" s="25">
        <f t="shared" si="142"/>
        <v>0</v>
      </c>
      <c r="MMD82" s="25">
        <f t="shared" si="142"/>
        <v>0</v>
      </c>
      <c r="MME82" s="25">
        <f t="shared" si="142"/>
        <v>0</v>
      </c>
      <c r="MMF82" s="25">
        <f t="shared" si="142"/>
        <v>0</v>
      </c>
      <c r="MMG82" s="25">
        <f t="shared" si="142"/>
        <v>0</v>
      </c>
      <c r="MMH82" s="25">
        <f t="shared" si="142"/>
        <v>0</v>
      </c>
      <c r="MMI82" s="25">
        <f t="shared" si="142"/>
        <v>0</v>
      </c>
      <c r="MMJ82" s="25">
        <f t="shared" si="142"/>
        <v>0</v>
      </c>
      <c r="MMK82" s="25">
        <f t="shared" si="142"/>
        <v>0</v>
      </c>
      <c r="MML82" s="25">
        <f t="shared" si="142"/>
        <v>0</v>
      </c>
      <c r="MMM82" s="25">
        <f t="shared" si="142"/>
        <v>0</v>
      </c>
      <c r="MMN82" s="25">
        <f t="shared" si="142"/>
        <v>0</v>
      </c>
      <c r="MMO82" s="25">
        <f t="shared" si="142"/>
        <v>0</v>
      </c>
      <c r="MMP82" s="25">
        <f t="shared" si="142"/>
        <v>0</v>
      </c>
      <c r="MMQ82" s="25">
        <f t="shared" si="142"/>
        <v>0</v>
      </c>
      <c r="MMR82" s="25">
        <f t="shared" si="142"/>
        <v>0</v>
      </c>
      <c r="MMS82" s="25">
        <f t="shared" si="142"/>
        <v>0</v>
      </c>
      <c r="MMT82" s="25">
        <f t="shared" si="142"/>
        <v>0</v>
      </c>
      <c r="MMU82" s="25">
        <f t="shared" si="142"/>
        <v>0</v>
      </c>
      <c r="MMV82" s="25">
        <f t="shared" si="142"/>
        <v>0</v>
      </c>
      <c r="MMW82" s="25">
        <f t="shared" si="142"/>
        <v>0</v>
      </c>
      <c r="MMX82" s="25">
        <f t="shared" si="142"/>
        <v>0</v>
      </c>
      <c r="MMY82" s="25">
        <f t="shared" si="142"/>
        <v>0</v>
      </c>
      <c r="MMZ82" s="25">
        <f t="shared" si="142"/>
        <v>0</v>
      </c>
      <c r="MNA82" s="25">
        <f t="shared" si="142"/>
        <v>0</v>
      </c>
      <c r="MNB82" s="25">
        <f t="shared" si="142"/>
        <v>0</v>
      </c>
      <c r="MNC82" s="25">
        <f t="shared" si="142"/>
        <v>0</v>
      </c>
      <c r="MND82" s="25">
        <f t="shared" si="142"/>
        <v>0</v>
      </c>
      <c r="MNE82" s="25">
        <f t="shared" si="142"/>
        <v>0</v>
      </c>
      <c r="MNF82" s="25">
        <f t="shared" si="142"/>
        <v>0</v>
      </c>
      <c r="MNG82" s="25">
        <f t="shared" si="142"/>
        <v>0</v>
      </c>
      <c r="MNH82" s="25">
        <f t="shared" si="142"/>
        <v>0</v>
      </c>
      <c r="MNI82" s="25">
        <f t="shared" si="142"/>
        <v>0</v>
      </c>
      <c r="MNJ82" s="25">
        <f t="shared" si="142"/>
        <v>0</v>
      </c>
      <c r="MNK82" s="25">
        <f t="shared" ref="MNK82:MPV82" si="143">+MMZ82+MNB82+MND82+MNF82+MNH82</f>
        <v>0</v>
      </c>
      <c r="MNL82" s="25">
        <f t="shared" si="143"/>
        <v>0</v>
      </c>
      <c r="MNM82" s="25">
        <f t="shared" si="143"/>
        <v>0</v>
      </c>
      <c r="MNN82" s="25">
        <f t="shared" si="143"/>
        <v>0</v>
      </c>
      <c r="MNO82" s="25">
        <f t="shared" si="143"/>
        <v>0</v>
      </c>
      <c r="MNP82" s="25">
        <f t="shared" si="143"/>
        <v>0</v>
      </c>
      <c r="MNQ82" s="25">
        <f t="shared" si="143"/>
        <v>0</v>
      </c>
      <c r="MNR82" s="25">
        <f t="shared" si="143"/>
        <v>0</v>
      </c>
      <c r="MNS82" s="25">
        <f t="shared" si="143"/>
        <v>0</v>
      </c>
      <c r="MNT82" s="25">
        <f t="shared" si="143"/>
        <v>0</v>
      </c>
      <c r="MNU82" s="25">
        <f t="shared" si="143"/>
        <v>0</v>
      </c>
      <c r="MNV82" s="25">
        <f t="shared" si="143"/>
        <v>0</v>
      </c>
      <c r="MNW82" s="25">
        <f t="shared" si="143"/>
        <v>0</v>
      </c>
      <c r="MNX82" s="25">
        <f t="shared" si="143"/>
        <v>0</v>
      </c>
      <c r="MNY82" s="25">
        <f t="shared" si="143"/>
        <v>0</v>
      </c>
      <c r="MNZ82" s="25">
        <f t="shared" si="143"/>
        <v>0</v>
      </c>
      <c r="MOA82" s="25">
        <f t="shared" si="143"/>
        <v>0</v>
      </c>
      <c r="MOB82" s="25">
        <f t="shared" si="143"/>
        <v>0</v>
      </c>
      <c r="MOC82" s="25">
        <f t="shared" si="143"/>
        <v>0</v>
      </c>
      <c r="MOD82" s="25">
        <f t="shared" si="143"/>
        <v>0</v>
      </c>
      <c r="MOE82" s="25">
        <f t="shared" si="143"/>
        <v>0</v>
      </c>
      <c r="MOF82" s="25">
        <f t="shared" si="143"/>
        <v>0</v>
      </c>
      <c r="MOG82" s="25">
        <f t="shared" si="143"/>
        <v>0</v>
      </c>
      <c r="MOH82" s="25">
        <f t="shared" si="143"/>
        <v>0</v>
      </c>
      <c r="MOI82" s="25">
        <f t="shared" si="143"/>
        <v>0</v>
      </c>
      <c r="MOJ82" s="25">
        <f t="shared" si="143"/>
        <v>0</v>
      </c>
      <c r="MOK82" s="25">
        <f t="shared" si="143"/>
        <v>0</v>
      </c>
      <c r="MOL82" s="25">
        <f t="shared" si="143"/>
        <v>0</v>
      </c>
      <c r="MOM82" s="25">
        <f t="shared" si="143"/>
        <v>0</v>
      </c>
      <c r="MON82" s="25">
        <f t="shared" si="143"/>
        <v>0</v>
      </c>
      <c r="MOO82" s="25">
        <f t="shared" si="143"/>
        <v>0</v>
      </c>
      <c r="MOP82" s="25">
        <f t="shared" si="143"/>
        <v>0</v>
      </c>
      <c r="MOQ82" s="25">
        <f t="shared" si="143"/>
        <v>0</v>
      </c>
      <c r="MOR82" s="25">
        <f t="shared" si="143"/>
        <v>0</v>
      </c>
      <c r="MOS82" s="25">
        <f t="shared" si="143"/>
        <v>0</v>
      </c>
      <c r="MOT82" s="25">
        <f t="shared" si="143"/>
        <v>0</v>
      </c>
      <c r="MOU82" s="25">
        <f t="shared" si="143"/>
        <v>0</v>
      </c>
      <c r="MOV82" s="25">
        <f t="shared" si="143"/>
        <v>0</v>
      </c>
      <c r="MOW82" s="25">
        <f t="shared" si="143"/>
        <v>0</v>
      </c>
      <c r="MOX82" s="25">
        <f t="shared" si="143"/>
        <v>0</v>
      </c>
      <c r="MOY82" s="25">
        <f t="shared" si="143"/>
        <v>0</v>
      </c>
      <c r="MOZ82" s="25">
        <f t="shared" si="143"/>
        <v>0</v>
      </c>
      <c r="MPA82" s="25">
        <f t="shared" si="143"/>
        <v>0</v>
      </c>
      <c r="MPB82" s="25">
        <f t="shared" si="143"/>
        <v>0</v>
      </c>
      <c r="MPC82" s="25">
        <f t="shared" si="143"/>
        <v>0</v>
      </c>
      <c r="MPD82" s="25">
        <f t="shared" si="143"/>
        <v>0</v>
      </c>
      <c r="MPE82" s="25">
        <f t="shared" si="143"/>
        <v>0</v>
      </c>
      <c r="MPF82" s="25">
        <f t="shared" si="143"/>
        <v>0</v>
      </c>
      <c r="MPG82" s="25">
        <f t="shared" si="143"/>
        <v>0</v>
      </c>
      <c r="MPH82" s="25">
        <f t="shared" si="143"/>
        <v>0</v>
      </c>
      <c r="MPI82" s="25">
        <f t="shared" si="143"/>
        <v>0</v>
      </c>
      <c r="MPJ82" s="25">
        <f t="shared" si="143"/>
        <v>0</v>
      </c>
      <c r="MPK82" s="25">
        <f t="shared" si="143"/>
        <v>0</v>
      </c>
      <c r="MPL82" s="25">
        <f t="shared" si="143"/>
        <v>0</v>
      </c>
      <c r="MPM82" s="25">
        <f t="shared" si="143"/>
        <v>0</v>
      </c>
      <c r="MPN82" s="25">
        <f t="shared" si="143"/>
        <v>0</v>
      </c>
      <c r="MPO82" s="25">
        <f t="shared" si="143"/>
        <v>0</v>
      </c>
      <c r="MPP82" s="25">
        <f t="shared" si="143"/>
        <v>0</v>
      </c>
      <c r="MPQ82" s="25">
        <f t="shared" si="143"/>
        <v>0</v>
      </c>
      <c r="MPR82" s="25">
        <f t="shared" si="143"/>
        <v>0</v>
      </c>
      <c r="MPS82" s="25">
        <f t="shared" si="143"/>
        <v>0</v>
      </c>
      <c r="MPT82" s="25">
        <f t="shared" si="143"/>
        <v>0</v>
      </c>
      <c r="MPU82" s="25">
        <f t="shared" si="143"/>
        <v>0</v>
      </c>
      <c r="MPV82" s="25">
        <f t="shared" si="143"/>
        <v>0</v>
      </c>
      <c r="MPW82" s="25">
        <f t="shared" ref="MPW82:MSH82" si="144">+MPL82+MPN82+MPP82+MPR82+MPT82</f>
        <v>0</v>
      </c>
      <c r="MPX82" s="25">
        <f t="shared" si="144"/>
        <v>0</v>
      </c>
      <c r="MPY82" s="25">
        <f t="shared" si="144"/>
        <v>0</v>
      </c>
      <c r="MPZ82" s="25">
        <f t="shared" si="144"/>
        <v>0</v>
      </c>
      <c r="MQA82" s="25">
        <f t="shared" si="144"/>
        <v>0</v>
      </c>
      <c r="MQB82" s="25">
        <f t="shared" si="144"/>
        <v>0</v>
      </c>
      <c r="MQC82" s="25">
        <f t="shared" si="144"/>
        <v>0</v>
      </c>
      <c r="MQD82" s="25">
        <f t="shared" si="144"/>
        <v>0</v>
      </c>
      <c r="MQE82" s="25">
        <f t="shared" si="144"/>
        <v>0</v>
      </c>
      <c r="MQF82" s="25">
        <f t="shared" si="144"/>
        <v>0</v>
      </c>
      <c r="MQG82" s="25">
        <f t="shared" si="144"/>
        <v>0</v>
      </c>
      <c r="MQH82" s="25">
        <f t="shared" si="144"/>
        <v>0</v>
      </c>
      <c r="MQI82" s="25">
        <f t="shared" si="144"/>
        <v>0</v>
      </c>
      <c r="MQJ82" s="25">
        <f t="shared" si="144"/>
        <v>0</v>
      </c>
      <c r="MQK82" s="25">
        <f t="shared" si="144"/>
        <v>0</v>
      </c>
      <c r="MQL82" s="25">
        <f t="shared" si="144"/>
        <v>0</v>
      </c>
      <c r="MQM82" s="25">
        <f t="shared" si="144"/>
        <v>0</v>
      </c>
      <c r="MQN82" s="25">
        <f t="shared" si="144"/>
        <v>0</v>
      </c>
      <c r="MQO82" s="25">
        <f t="shared" si="144"/>
        <v>0</v>
      </c>
      <c r="MQP82" s="25">
        <f t="shared" si="144"/>
        <v>0</v>
      </c>
      <c r="MQQ82" s="25">
        <f t="shared" si="144"/>
        <v>0</v>
      </c>
      <c r="MQR82" s="25">
        <f t="shared" si="144"/>
        <v>0</v>
      </c>
      <c r="MQS82" s="25">
        <f t="shared" si="144"/>
        <v>0</v>
      </c>
      <c r="MQT82" s="25">
        <f t="shared" si="144"/>
        <v>0</v>
      </c>
      <c r="MQU82" s="25">
        <f t="shared" si="144"/>
        <v>0</v>
      </c>
      <c r="MQV82" s="25">
        <f t="shared" si="144"/>
        <v>0</v>
      </c>
      <c r="MQW82" s="25">
        <f t="shared" si="144"/>
        <v>0</v>
      </c>
      <c r="MQX82" s="25">
        <f t="shared" si="144"/>
        <v>0</v>
      </c>
      <c r="MQY82" s="25">
        <f t="shared" si="144"/>
        <v>0</v>
      </c>
      <c r="MQZ82" s="25">
        <f t="shared" si="144"/>
        <v>0</v>
      </c>
      <c r="MRA82" s="25">
        <f t="shared" si="144"/>
        <v>0</v>
      </c>
      <c r="MRB82" s="25">
        <f t="shared" si="144"/>
        <v>0</v>
      </c>
      <c r="MRC82" s="25">
        <f t="shared" si="144"/>
        <v>0</v>
      </c>
      <c r="MRD82" s="25">
        <f t="shared" si="144"/>
        <v>0</v>
      </c>
      <c r="MRE82" s="25">
        <f t="shared" si="144"/>
        <v>0</v>
      </c>
      <c r="MRF82" s="25">
        <f t="shared" si="144"/>
        <v>0</v>
      </c>
      <c r="MRG82" s="25">
        <f t="shared" si="144"/>
        <v>0</v>
      </c>
      <c r="MRH82" s="25">
        <f t="shared" si="144"/>
        <v>0</v>
      </c>
      <c r="MRI82" s="25">
        <f t="shared" si="144"/>
        <v>0</v>
      </c>
      <c r="MRJ82" s="25">
        <f t="shared" si="144"/>
        <v>0</v>
      </c>
      <c r="MRK82" s="25">
        <f t="shared" si="144"/>
        <v>0</v>
      </c>
      <c r="MRL82" s="25">
        <f t="shared" si="144"/>
        <v>0</v>
      </c>
      <c r="MRM82" s="25">
        <f t="shared" si="144"/>
        <v>0</v>
      </c>
      <c r="MRN82" s="25">
        <f t="shared" si="144"/>
        <v>0</v>
      </c>
      <c r="MRO82" s="25">
        <f t="shared" si="144"/>
        <v>0</v>
      </c>
      <c r="MRP82" s="25">
        <f t="shared" si="144"/>
        <v>0</v>
      </c>
      <c r="MRQ82" s="25">
        <f t="shared" si="144"/>
        <v>0</v>
      </c>
      <c r="MRR82" s="25">
        <f t="shared" si="144"/>
        <v>0</v>
      </c>
      <c r="MRS82" s="25">
        <f t="shared" si="144"/>
        <v>0</v>
      </c>
      <c r="MRT82" s="25">
        <f t="shared" si="144"/>
        <v>0</v>
      </c>
      <c r="MRU82" s="25">
        <f t="shared" si="144"/>
        <v>0</v>
      </c>
      <c r="MRV82" s="25">
        <f t="shared" si="144"/>
        <v>0</v>
      </c>
      <c r="MRW82" s="25">
        <f t="shared" si="144"/>
        <v>0</v>
      </c>
      <c r="MRX82" s="25">
        <f t="shared" si="144"/>
        <v>0</v>
      </c>
      <c r="MRY82" s="25">
        <f t="shared" si="144"/>
        <v>0</v>
      </c>
      <c r="MRZ82" s="25">
        <f t="shared" si="144"/>
        <v>0</v>
      </c>
      <c r="MSA82" s="25">
        <f t="shared" si="144"/>
        <v>0</v>
      </c>
      <c r="MSB82" s="25">
        <f t="shared" si="144"/>
        <v>0</v>
      </c>
      <c r="MSC82" s="25">
        <f t="shared" si="144"/>
        <v>0</v>
      </c>
      <c r="MSD82" s="25">
        <f t="shared" si="144"/>
        <v>0</v>
      </c>
      <c r="MSE82" s="25">
        <f t="shared" si="144"/>
        <v>0</v>
      </c>
      <c r="MSF82" s="25">
        <f t="shared" si="144"/>
        <v>0</v>
      </c>
      <c r="MSG82" s="25">
        <f t="shared" si="144"/>
        <v>0</v>
      </c>
      <c r="MSH82" s="25">
        <f t="shared" si="144"/>
        <v>0</v>
      </c>
      <c r="MSI82" s="25">
        <f t="shared" ref="MSI82:MUT82" si="145">+MRX82+MRZ82+MSB82+MSD82+MSF82</f>
        <v>0</v>
      </c>
      <c r="MSJ82" s="25">
        <f t="shared" si="145"/>
        <v>0</v>
      </c>
      <c r="MSK82" s="25">
        <f t="shared" si="145"/>
        <v>0</v>
      </c>
      <c r="MSL82" s="25">
        <f t="shared" si="145"/>
        <v>0</v>
      </c>
      <c r="MSM82" s="25">
        <f t="shared" si="145"/>
        <v>0</v>
      </c>
      <c r="MSN82" s="25">
        <f t="shared" si="145"/>
        <v>0</v>
      </c>
      <c r="MSO82" s="25">
        <f t="shared" si="145"/>
        <v>0</v>
      </c>
      <c r="MSP82" s="25">
        <f t="shared" si="145"/>
        <v>0</v>
      </c>
      <c r="MSQ82" s="25">
        <f t="shared" si="145"/>
        <v>0</v>
      </c>
      <c r="MSR82" s="25">
        <f t="shared" si="145"/>
        <v>0</v>
      </c>
      <c r="MSS82" s="25">
        <f t="shared" si="145"/>
        <v>0</v>
      </c>
      <c r="MST82" s="25">
        <f t="shared" si="145"/>
        <v>0</v>
      </c>
      <c r="MSU82" s="25">
        <f t="shared" si="145"/>
        <v>0</v>
      </c>
      <c r="MSV82" s="25">
        <f t="shared" si="145"/>
        <v>0</v>
      </c>
      <c r="MSW82" s="25">
        <f t="shared" si="145"/>
        <v>0</v>
      </c>
      <c r="MSX82" s="25">
        <f t="shared" si="145"/>
        <v>0</v>
      </c>
      <c r="MSY82" s="25">
        <f t="shared" si="145"/>
        <v>0</v>
      </c>
      <c r="MSZ82" s="25">
        <f t="shared" si="145"/>
        <v>0</v>
      </c>
      <c r="MTA82" s="25">
        <f t="shared" si="145"/>
        <v>0</v>
      </c>
      <c r="MTB82" s="25">
        <f t="shared" si="145"/>
        <v>0</v>
      </c>
      <c r="MTC82" s="25">
        <f t="shared" si="145"/>
        <v>0</v>
      </c>
      <c r="MTD82" s="25">
        <f t="shared" si="145"/>
        <v>0</v>
      </c>
      <c r="MTE82" s="25">
        <f t="shared" si="145"/>
        <v>0</v>
      </c>
      <c r="MTF82" s="25">
        <f t="shared" si="145"/>
        <v>0</v>
      </c>
      <c r="MTG82" s="25">
        <f t="shared" si="145"/>
        <v>0</v>
      </c>
      <c r="MTH82" s="25">
        <f t="shared" si="145"/>
        <v>0</v>
      </c>
      <c r="MTI82" s="25">
        <f t="shared" si="145"/>
        <v>0</v>
      </c>
      <c r="MTJ82" s="25">
        <f t="shared" si="145"/>
        <v>0</v>
      </c>
      <c r="MTK82" s="25">
        <f t="shared" si="145"/>
        <v>0</v>
      </c>
      <c r="MTL82" s="25">
        <f t="shared" si="145"/>
        <v>0</v>
      </c>
      <c r="MTM82" s="25">
        <f t="shared" si="145"/>
        <v>0</v>
      </c>
      <c r="MTN82" s="25">
        <f t="shared" si="145"/>
        <v>0</v>
      </c>
      <c r="MTO82" s="25">
        <f t="shared" si="145"/>
        <v>0</v>
      </c>
      <c r="MTP82" s="25">
        <f t="shared" si="145"/>
        <v>0</v>
      </c>
      <c r="MTQ82" s="25">
        <f t="shared" si="145"/>
        <v>0</v>
      </c>
      <c r="MTR82" s="25">
        <f t="shared" si="145"/>
        <v>0</v>
      </c>
      <c r="MTS82" s="25">
        <f t="shared" si="145"/>
        <v>0</v>
      </c>
      <c r="MTT82" s="25">
        <f t="shared" si="145"/>
        <v>0</v>
      </c>
      <c r="MTU82" s="25">
        <f t="shared" si="145"/>
        <v>0</v>
      </c>
      <c r="MTV82" s="25">
        <f t="shared" si="145"/>
        <v>0</v>
      </c>
      <c r="MTW82" s="25">
        <f t="shared" si="145"/>
        <v>0</v>
      </c>
      <c r="MTX82" s="25">
        <f t="shared" si="145"/>
        <v>0</v>
      </c>
      <c r="MTY82" s="25">
        <f t="shared" si="145"/>
        <v>0</v>
      </c>
      <c r="MTZ82" s="25">
        <f t="shared" si="145"/>
        <v>0</v>
      </c>
      <c r="MUA82" s="25">
        <f t="shared" si="145"/>
        <v>0</v>
      </c>
      <c r="MUB82" s="25">
        <f t="shared" si="145"/>
        <v>0</v>
      </c>
      <c r="MUC82" s="25">
        <f t="shared" si="145"/>
        <v>0</v>
      </c>
      <c r="MUD82" s="25">
        <f t="shared" si="145"/>
        <v>0</v>
      </c>
      <c r="MUE82" s="25">
        <f t="shared" si="145"/>
        <v>0</v>
      </c>
      <c r="MUF82" s="25">
        <f t="shared" si="145"/>
        <v>0</v>
      </c>
      <c r="MUG82" s="25">
        <f t="shared" si="145"/>
        <v>0</v>
      </c>
      <c r="MUH82" s="25">
        <f t="shared" si="145"/>
        <v>0</v>
      </c>
      <c r="MUI82" s="25">
        <f t="shared" si="145"/>
        <v>0</v>
      </c>
      <c r="MUJ82" s="25">
        <f t="shared" si="145"/>
        <v>0</v>
      </c>
      <c r="MUK82" s="25">
        <f t="shared" si="145"/>
        <v>0</v>
      </c>
      <c r="MUL82" s="25">
        <f t="shared" si="145"/>
        <v>0</v>
      </c>
      <c r="MUM82" s="25">
        <f t="shared" si="145"/>
        <v>0</v>
      </c>
      <c r="MUN82" s="25">
        <f t="shared" si="145"/>
        <v>0</v>
      </c>
      <c r="MUO82" s="25">
        <f t="shared" si="145"/>
        <v>0</v>
      </c>
      <c r="MUP82" s="25">
        <f t="shared" si="145"/>
        <v>0</v>
      </c>
      <c r="MUQ82" s="25">
        <f t="shared" si="145"/>
        <v>0</v>
      </c>
      <c r="MUR82" s="25">
        <f t="shared" si="145"/>
        <v>0</v>
      </c>
      <c r="MUS82" s="25">
        <f t="shared" si="145"/>
        <v>0</v>
      </c>
      <c r="MUT82" s="25">
        <f t="shared" si="145"/>
        <v>0</v>
      </c>
      <c r="MUU82" s="25">
        <f t="shared" ref="MUU82:MXF82" si="146">+MUJ82+MUL82+MUN82+MUP82+MUR82</f>
        <v>0</v>
      </c>
      <c r="MUV82" s="25">
        <f t="shared" si="146"/>
        <v>0</v>
      </c>
      <c r="MUW82" s="25">
        <f t="shared" si="146"/>
        <v>0</v>
      </c>
      <c r="MUX82" s="25">
        <f t="shared" si="146"/>
        <v>0</v>
      </c>
      <c r="MUY82" s="25">
        <f t="shared" si="146"/>
        <v>0</v>
      </c>
      <c r="MUZ82" s="25">
        <f t="shared" si="146"/>
        <v>0</v>
      </c>
      <c r="MVA82" s="25">
        <f t="shared" si="146"/>
        <v>0</v>
      </c>
      <c r="MVB82" s="25">
        <f t="shared" si="146"/>
        <v>0</v>
      </c>
      <c r="MVC82" s="25">
        <f t="shared" si="146"/>
        <v>0</v>
      </c>
      <c r="MVD82" s="25">
        <f t="shared" si="146"/>
        <v>0</v>
      </c>
      <c r="MVE82" s="25">
        <f t="shared" si="146"/>
        <v>0</v>
      </c>
      <c r="MVF82" s="25">
        <f t="shared" si="146"/>
        <v>0</v>
      </c>
      <c r="MVG82" s="25">
        <f t="shared" si="146"/>
        <v>0</v>
      </c>
      <c r="MVH82" s="25">
        <f t="shared" si="146"/>
        <v>0</v>
      </c>
      <c r="MVI82" s="25">
        <f t="shared" si="146"/>
        <v>0</v>
      </c>
      <c r="MVJ82" s="25">
        <f t="shared" si="146"/>
        <v>0</v>
      </c>
      <c r="MVK82" s="25">
        <f t="shared" si="146"/>
        <v>0</v>
      </c>
      <c r="MVL82" s="25">
        <f t="shared" si="146"/>
        <v>0</v>
      </c>
      <c r="MVM82" s="25">
        <f t="shared" si="146"/>
        <v>0</v>
      </c>
      <c r="MVN82" s="25">
        <f t="shared" si="146"/>
        <v>0</v>
      </c>
      <c r="MVO82" s="25">
        <f t="shared" si="146"/>
        <v>0</v>
      </c>
      <c r="MVP82" s="25">
        <f t="shared" si="146"/>
        <v>0</v>
      </c>
      <c r="MVQ82" s="25">
        <f t="shared" si="146"/>
        <v>0</v>
      </c>
      <c r="MVR82" s="25">
        <f t="shared" si="146"/>
        <v>0</v>
      </c>
      <c r="MVS82" s="25">
        <f t="shared" si="146"/>
        <v>0</v>
      </c>
      <c r="MVT82" s="25">
        <f t="shared" si="146"/>
        <v>0</v>
      </c>
      <c r="MVU82" s="25">
        <f t="shared" si="146"/>
        <v>0</v>
      </c>
      <c r="MVV82" s="25">
        <f t="shared" si="146"/>
        <v>0</v>
      </c>
      <c r="MVW82" s="25">
        <f t="shared" si="146"/>
        <v>0</v>
      </c>
      <c r="MVX82" s="25">
        <f t="shared" si="146"/>
        <v>0</v>
      </c>
      <c r="MVY82" s="25">
        <f t="shared" si="146"/>
        <v>0</v>
      </c>
      <c r="MVZ82" s="25">
        <f t="shared" si="146"/>
        <v>0</v>
      </c>
      <c r="MWA82" s="25">
        <f t="shared" si="146"/>
        <v>0</v>
      </c>
      <c r="MWB82" s="25">
        <f t="shared" si="146"/>
        <v>0</v>
      </c>
      <c r="MWC82" s="25">
        <f t="shared" si="146"/>
        <v>0</v>
      </c>
      <c r="MWD82" s="25">
        <f t="shared" si="146"/>
        <v>0</v>
      </c>
      <c r="MWE82" s="25">
        <f t="shared" si="146"/>
        <v>0</v>
      </c>
      <c r="MWF82" s="25">
        <f t="shared" si="146"/>
        <v>0</v>
      </c>
      <c r="MWG82" s="25">
        <f t="shared" si="146"/>
        <v>0</v>
      </c>
      <c r="MWH82" s="25">
        <f t="shared" si="146"/>
        <v>0</v>
      </c>
      <c r="MWI82" s="25">
        <f t="shared" si="146"/>
        <v>0</v>
      </c>
      <c r="MWJ82" s="25">
        <f t="shared" si="146"/>
        <v>0</v>
      </c>
      <c r="MWK82" s="25">
        <f t="shared" si="146"/>
        <v>0</v>
      </c>
      <c r="MWL82" s="25">
        <f t="shared" si="146"/>
        <v>0</v>
      </c>
      <c r="MWM82" s="25">
        <f t="shared" si="146"/>
        <v>0</v>
      </c>
      <c r="MWN82" s="25">
        <f t="shared" si="146"/>
        <v>0</v>
      </c>
      <c r="MWO82" s="25">
        <f t="shared" si="146"/>
        <v>0</v>
      </c>
      <c r="MWP82" s="25">
        <f t="shared" si="146"/>
        <v>0</v>
      </c>
      <c r="MWQ82" s="25">
        <f t="shared" si="146"/>
        <v>0</v>
      </c>
      <c r="MWR82" s="25">
        <f t="shared" si="146"/>
        <v>0</v>
      </c>
      <c r="MWS82" s="25">
        <f t="shared" si="146"/>
        <v>0</v>
      </c>
      <c r="MWT82" s="25">
        <f t="shared" si="146"/>
        <v>0</v>
      </c>
      <c r="MWU82" s="25">
        <f t="shared" si="146"/>
        <v>0</v>
      </c>
      <c r="MWV82" s="25">
        <f t="shared" si="146"/>
        <v>0</v>
      </c>
      <c r="MWW82" s="25">
        <f t="shared" si="146"/>
        <v>0</v>
      </c>
      <c r="MWX82" s="25">
        <f t="shared" si="146"/>
        <v>0</v>
      </c>
      <c r="MWY82" s="25">
        <f t="shared" si="146"/>
        <v>0</v>
      </c>
      <c r="MWZ82" s="25">
        <f t="shared" si="146"/>
        <v>0</v>
      </c>
      <c r="MXA82" s="25">
        <f t="shared" si="146"/>
        <v>0</v>
      </c>
      <c r="MXB82" s="25">
        <f t="shared" si="146"/>
        <v>0</v>
      </c>
      <c r="MXC82" s="25">
        <f t="shared" si="146"/>
        <v>0</v>
      </c>
      <c r="MXD82" s="25">
        <f t="shared" si="146"/>
        <v>0</v>
      </c>
      <c r="MXE82" s="25">
        <f t="shared" si="146"/>
        <v>0</v>
      </c>
      <c r="MXF82" s="25">
        <f t="shared" si="146"/>
        <v>0</v>
      </c>
      <c r="MXG82" s="25">
        <f t="shared" ref="MXG82:MZR82" si="147">+MWV82+MWX82+MWZ82+MXB82+MXD82</f>
        <v>0</v>
      </c>
      <c r="MXH82" s="25">
        <f t="shared" si="147"/>
        <v>0</v>
      </c>
      <c r="MXI82" s="25">
        <f t="shared" si="147"/>
        <v>0</v>
      </c>
      <c r="MXJ82" s="25">
        <f t="shared" si="147"/>
        <v>0</v>
      </c>
      <c r="MXK82" s="25">
        <f t="shared" si="147"/>
        <v>0</v>
      </c>
      <c r="MXL82" s="25">
        <f t="shared" si="147"/>
        <v>0</v>
      </c>
      <c r="MXM82" s="25">
        <f t="shared" si="147"/>
        <v>0</v>
      </c>
      <c r="MXN82" s="25">
        <f t="shared" si="147"/>
        <v>0</v>
      </c>
      <c r="MXO82" s="25">
        <f t="shared" si="147"/>
        <v>0</v>
      </c>
      <c r="MXP82" s="25">
        <f t="shared" si="147"/>
        <v>0</v>
      </c>
      <c r="MXQ82" s="25">
        <f t="shared" si="147"/>
        <v>0</v>
      </c>
      <c r="MXR82" s="25">
        <f t="shared" si="147"/>
        <v>0</v>
      </c>
      <c r="MXS82" s="25">
        <f t="shared" si="147"/>
        <v>0</v>
      </c>
      <c r="MXT82" s="25">
        <f t="shared" si="147"/>
        <v>0</v>
      </c>
      <c r="MXU82" s="25">
        <f t="shared" si="147"/>
        <v>0</v>
      </c>
      <c r="MXV82" s="25">
        <f t="shared" si="147"/>
        <v>0</v>
      </c>
      <c r="MXW82" s="25">
        <f t="shared" si="147"/>
        <v>0</v>
      </c>
      <c r="MXX82" s="25">
        <f t="shared" si="147"/>
        <v>0</v>
      </c>
      <c r="MXY82" s="25">
        <f t="shared" si="147"/>
        <v>0</v>
      </c>
      <c r="MXZ82" s="25">
        <f t="shared" si="147"/>
        <v>0</v>
      </c>
      <c r="MYA82" s="25">
        <f t="shared" si="147"/>
        <v>0</v>
      </c>
      <c r="MYB82" s="25">
        <f t="shared" si="147"/>
        <v>0</v>
      </c>
      <c r="MYC82" s="25">
        <f t="shared" si="147"/>
        <v>0</v>
      </c>
      <c r="MYD82" s="25">
        <f t="shared" si="147"/>
        <v>0</v>
      </c>
      <c r="MYE82" s="25">
        <f t="shared" si="147"/>
        <v>0</v>
      </c>
      <c r="MYF82" s="25">
        <f t="shared" si="147"/>
        <v>0</v>
      </c>
      <c r="MYG82" s="25">
        <f t="shared" si="147"/>
        <v>0</v>
      </c>
      <c r="MYH82" s="25">
        <f t="shared" si="147"/>
        <v>0</v>
      </c>
      <c r="MYI82" s="25">
        <f t="shared" si="147"/>
        <v>0</v>
      </c>
      <c r="MYJ82" s="25">
        <f t="shared" si="147"/>
        <v>0</v>
      </c>
      <c r="MYK82" s="25">
        <f t="shared" si="147"/>
        <v>0</v>
      </c>
      <c r="MYL82" s="25">
        <f t="shared" si="147"/>
        <v>0</v>
      </c>
      <c r="MYM82" s="25">
        <f t="shared" si="147"/>
        <v>0</v>
      </c>
      <c r="MYN82" s="25">
        <f t="shared" si="147"/>
        <v>0</v>
      </c>
      <c r="MYO82" s="25">
        <f t="shared" si="147"/>
        <v>0</v>
      </c>
      <c r="MYP82" s="25">
        <f t="shared" si="147"/>
        <v>0</v>
      </c>
      <c r="MYQ82" s="25">
        <f t="shared" si="147"/>
        <v>0</v>
      </c>
      <c r="MYR82" s="25">
        <f t="shared" si="147"/>
        <v>0</v>
      </c>
      <c r="MYS82" s="25">
        <f t="shared" si="147"/>
        <v>0</v>
      </c>
      <c r="MYT82" s="25">
        <f t="shared" si="147"/>
        <v>0</v>
      </c>
      <c r="MYU82" s="25">
        <f t="shared" si="147"/>
        <v>0</v>
      </c>
      <c r="MYV82" s="25">
        <f t="shared" si="147"/>
        <v>0</v>
      </c>
      <c r="MYW82" s="25">
        <f t="shared" si="147"/>
        <v>0</v>
      </c>
      <c r="MYX82" s="25">
        <f t="shared" si="147"/>
        <v>0</v>
      </c>
      <c r="MYY82" s="25">
        <f t="shared" si="147"/>
        <v>0</v>
      </c>
      <c r="MYZ82" s="25">
        <f t="shared" si="147"/>
        <v>0</v>
      </c>
      <c r="MZA82" s="25">
        <f t="shared" si="147"/>
        <v>0</v>
      </c>
      <c r="MZB82" s="25">
        <f t="shared" si="147"/>
        <v>0</v>
      </c>
      <c r="MZC82" s="25">
        <f t="shared" si="147"/>
        <v>0</v>
      </c>
      <c r="MZD82" s="25">
        <f t="shared" si="147"/>
        <v>0</v>
      </c>
      <c r="MZE82" s="25">
        <f t="shared" si="147"/>
        <v>0</v>
      </c>
      <c r="MZF82" s="25">
        <f t="shared" si="147"/>
        <v>0</v>
      </c>
      <c r="MZG82" s="25">
        <f t="shared" si="147"/>
        <v>0</v>
      </c>
      <c r="MZH82" s="25">
        <f t="shared" si="147"/>
        <v>0</v>
      </c>
      <c r="MZI82" s="25">
        <f t="shared" si="147"/>
        <v>0</v>
      </c>
      <c r="MZJ82" s="25">
        <f t="shared" si="147"/>
        <v>0</v>
      </c>
      <c r="MZK82" s="25">
        <f t="shared" si="147"/>
        <v>0</v>
      </c>
      <c r="MZL82" s="25">
        <f t="shared" si="147"/>
        <v>0</v>
      </c>
      <c r="MZM82" s="25">
        <f t="shared" si="147"/>
        <v>0</v>
      </c>
      <c r="MZN82" s="25">
        <f t="shared" si="147"/>
        <v>0</v>
      </c>
      <c r="MZO82" s="25">
        <f t="shared" si="147"/>
        <v>0</v>
      </c>
      <c r="MZP82" s="25">
        <f t="shared" si="147"/>
        <v>0</v>
      </c>
      <c r="MZQ82" s="25">
        <f t="shared" si="147"/>
        <v>0</v>
      </c>
      <c r="MZR82" s="25">
        <f t="shared" si="147"/>
        <v>0</v>
      </c>
      <c r="MZS82" s="25">
        <f t="shared" ref="MZS82:NCD82" si="148">+MZH82+MZJ82+MZL82+MZN82+MZP82</f>
        <v>0</v>
      </c>
      <c r="MZT82" s="25">
        <f t="shared" si="148"/>
        <v>0</v>
      </c>
      <c r="MZU82" s="25">
        <f t="shared" si="148"/>
        <v>0</v>
      </c>
      <c r="MZV82" s="25">
        <f t="shared" si="148"/>
        <v>0</v>
      </c>
      <c r="MZW82" s="25">
        <f t="shared" si="148"/>
        <v>0</v>
      </c>
      <c r="MZX82" s="25">
        <f t="shared" si="148"/>
        <v>0</v>
      </c>
      <c r="MZY82" s="25">
        <f t="shared" si="148"/>
        <v>0</v>
      </c>
      <c r="MZZ82" s="25">
        <f t="shared" si="148"/>
        <v>0</v>
      </c>
      <c r="NAA82" s="25">
        <f t="shared" si="148"/>
        <v>0</v>
      </c>
      <c r="NAB82" s="25">
        <f t="shared" si="148"/>
        <v>0</v>
      </c>
      <c r="NAC82" s="25">
        <f t="shared" si="148"/>
        <v>0</v>
      </c>
      <c r="NAD82" s="25">
        <f t="shared" si="148"/>
        <v>0</v>
      </c>
      <c r="NAE82" s="25">
        <f t="shared" si="148"/>
        <v>0</v>
      </c>
      <c r="NAF82" s="25">
        <f t="shared" si="148"/>
        <v>0</v>
      </c>
      <c r="NAG82" s="25">
        <f t="shared" si="148"/>
        <v>0</v>
      </c>
      <c r="NAH82" s="25">
        <f t="shared" si="148"/>
        <v>0</v>
      </c>
      <c r="NAI82" s="25">
        <f t="shared" si="148"/>
        <v>0</v>
      </c>
      <c r="NAJ82" s="25">
        <f t="shared" si="148"/>
        <v>0</v>
      </c>
      <c r="NAK82" s="25">
        <f t="shared" si="148"/>
        <v>0</v>
      </c>
      <c r="NAL82" s="25">
        <f t="shared" si="148"/>
        <v>0</v>
      </c>
      <c r="NAM82" s="25">
        <f t="shared" si="148"/>
        <v>0</v>
      </c>
      <c r="NAN82" s="25">
        <f t="shared" si="148"/>
        <v>0</v>
      </c>
      <c r="NAO82" s="25">
        <f t="shared" si="148"/>
        <v>0</v>
      </c>
      <c r="NAP82" s="25">
        <f t="shared" si="148"/>
        <v>0</v>
      </c>
      <c r="NAQ82" s="25">
        <f t="shared" si="148"/>
        <v>0</v>
      </c>
      <c r="NAR82" s="25">
        <f t="shared" si="148"/>
        <v>0</v>
      </c>
      <c r="NAS82" s="25">
        <f t="shared" si="148"/>
        <v>0</v>
      </c>
      <c r="NAT82" s="25">
        <f t="shared" si="148"/>
        <v>0</v>
      </c>
      <c r="NAU82" s="25">
        <f t="shared" si="148"/>
        <v>0</v>
      </c>
      <c r="NAV82" s="25">
        <f t="shared" si="148"/>
        <v>0</v>
      </c>
      <c r="NAW82" s="25">
        <f t="shared" si="148"/>
        <v>0</v>
      </c>
      <c r="NAX82" s="25">
        <f t="shared" si="148"/>
        <v>0</v>
      </c>
      <c r="NAY82" s="25">
        <f t="shared" si="148"/>
        <v>0</v>
      </c>
      <c r="NAZ82" s="25">
        <f t="shared" si="148"/>
        <v>0</v>
      </c>
      <c r="NBA82" s="25">
        <f t="shared" si="148"/>
        <v>0</v>
      </c>
      <c r="NBB82" s="25">
        <f t="shared" si="148"/>
        <v>0</v>
      </c>
      <c r="NBC82" s="25">
        <f t="shared" si="148"/>
        <v>0</v>
      </c>
      <c r="NBD82" s="25">
        <f t="shared" si="148"/>
        <v>0</v>
      </c>
      <c r="NBE82" s="25">
        <f t="shared" si="148"/>
        <v>0</v>
      </c>
      <c r="NBF82" s="25">
        <f t="shared" si="148"/>
        <v>0</v>
      </c>
      <c r="NBG82" s="25">
        <f t="shared" si="148"/>
        <v>0</v>
      </c>
      <c r="NBH82" s="25">
        <f t="shared" si="148"/>
        <v>0</v>
      </c>
      <c r="NBI82" s="25">
        <f t="shared" si="148"/>
        <v>0</v>
      </c>
      <c r="NBJ82" s="25">
        <f t="shared" si="148"/>
        <v>0</v>
      </c>
      <c r="NBK82" s="25">
        <f t="shared" si="148"/>
        <v>0</v>
      </c>
      <c r="NBL82" s="25">
        <f t="shared" si="148"/>
        <v>0</v>
      </c>
      <c r="NBM82" s="25">
        <f t="shared" si="148"/>
        <v>0</v>
      </c>
      <c r="NBN82" s="25">
        <f t="shared" si="148"/>
        <v>0</v>
      </c>
      <c r="NBO82" s="25">
        <f t="shared" si="148"/>
        <v>0</v>
      </c>
      <c r="NBP82" s="25">
        <f t="shared" si="148"/>
        <v>0</v>
      </c>
      <c r="NBQ82" s="25">
        <f t="shared" si="148"/>
        <v>0</v>
      </c>
      <c r="NBR82" s="25">
        <f t="shared" si="148"/>
        <v>0</v>
      </c>
      <c r="NBS82" s="25">
        <f t="shared" si="148"/>
        <v>0</v>
      </c>
      <c r="NBT82" s="25">
        <f t="shared" si="148"/>
        <v>0</v>
      </c>
      <c r="NBU82" s="25">
        <f t="shared" si="148"/>
        <v>0</v>
      </c>
      <c r="NBV82" s="25">
        <f t="shared" si="148"/>
        <v>0</v>
      </c>
      <c r="NBW82" s="25">
        <f t="shared" si="148"/>
        <v>0</v>
      </c>
      <c r="NBX82" s="25">
        <f t="shared" si="148"/>
        <v>0</v>
      </c>
      <c r="NBY82" s="25">
        <f t="shared" si="148"/>
        <v>0</v>
      </c>
      <c r="NBZ82" s="25">
        <f t="shared" si="148"/>
        <v>0</v>
      </c>
      <c r="NCA82" s="25">
        <f t="shared" si="148"/>
        <v>0</v>
      </c>
      <c r="NCB82" s="25">
        <f t="shared" si="148"/>
        <v>0</v>
      </c>
      <c r="NCC82" s="25">
        <f t="shared" si="148"/>
        <v>0</v>
      </c>
      <c r="NCD82" s="25">
        <f t="shared" si="148"/>
        <v>0</v>
      </c>
      <c r="NCE82" s="25">
        <f t="shared" ref="NCE82:NEP82" si="149">+NBT82+NBV82+NBX82+NBZ82+NCB82</f>
        <v>0</v>
      </c>
      <c r="NCF82" s="25">
        <f t="shared" si="149"/>
        <v>0</v>
      </c>
      <c r="NCG82" s="25">
        <f t="shared" si="149"/>
        <v>0</v>
      </c>
      <c r="NCH82" s="25">
        <f t="shared" si="149"/>
        <v>0</v>
      </c>
      <c r="NCI82" s="25">
        <f t="shared" si="149"/>
        <v>0</v>
      </c>
      <c r="NCJ82" s="25">
        <f t="shared" si="149"/>
        <v>0</v>
      </c>
      <c r="NCK82" s="25">
        <f t="shared" si="149"/>
        <v>0</v>
      </c>
      <c r="NCL82" s="25">
        <f t="shared" si="149"/>
        <v>0</v>
      </c>
      <c r="NCM82" s="25">
        <f t="shared" si="149"/>
        <v>0</v>
      </c>
      <c r="NCN82" s="25">
        <f t="shared" si="149"/>
        <v>0</v>
      </c>
      <c r="NCO82" s="25">
        <f t="shared" si="149"/>
        <v>0</v>
      </c>
      <c r="NCP82" s="25">
        <f t="shared" si="149"/>
        <v>0</v>
      </c>
      <c r="NCQ82" s="25">
        <f t="shared" si="149"/>
        <v>0</v>
      </c>
      <c r="NCR82" s="25">
        <f t="shared" si="149"/>
        <v>0</v>
      </c>
      <c r="NCS82" s="25">
        <f t="shared" si="149"/>
        <v>0</v>
      </c>
      <c r="NCT82" s="25">
        <f t="shared" si="149"/>
        <v>0</v>
      </c>
      <c r="NCU82" s="25">
        <f t="shared" si="149"/>
        <v>0</v>
      </c>
      <c r="NCV82" s="25">
        <f t="shared" si="149"/>
        <v>0</v>
      </c>
      <c r="NCW82" s="25">
        <f t="shared" si="149"/>
        <v>0</v>
      </c>
      <c r="NCX82" s="25">
        <f t="shared" si="149"/>
        <v>0</v>
      </c>
      <c r="NCY82" s="25">
        <f t="shared" si="149"/>
        <v>0</v>
      </c>
      <c r="NCZ82" s="25">
        <f t="shared" si="149"/>
        <v>0</v>
      </c>
      <c r="NDA82" s="25">
        <f t="shared" si="149"/>
        <v>0</v>
      </c>
      <c r="NDB82" s="25">
        <f t="shared" si="149"/>
        <v>0</v>
      </c>
      <c r="NDC82" s="25">
        <f t="shared" si="149"/>
        <v>0</v>
      </c>
      <c r="NDD82" s="25">
        <f t="shared" si="149"/>
        <v>0</v>
      </c>
      <c r="NDE82" s="25">
        <f t="shared" si="149"/>
        <v>0</v>
      </c>
      <c r="NDF82" s="25">
        <f t="shared" si="149"/>
        <v>0</v>
      </c>
      <c r="NDG82" s="25">
        <f t="shared" si="149"/>
        <v>0</v>
      </c>
      <c r="NDH82" s="25">
        <f t="shared" si="149"/>
        <v>0</v>
      </c>
      <c r="NDI82" s="25">
        <f t="shared" si="149"/>
        <v>0</v>
      </c>
      <c r="NDJ82" s="25">
        <f t="shared" si="149"/>
        <v>0</v>
      </c>
      <c r="NDK82" s="25">
        <f t="shared" si="149"/>
        <v>0</v>
      </c>
      <c r="NDL82" s="25">
        <f t="shared" si="149"/>
        <v>0</v>
      </c>
      <c r="NDM82" s="25">
        <f t="shared" si="149"/>
        <v>0</v>
      </c>
      <c r="NDN82" s="25">
        <f t="shared" si="149"/>
        <v>0</v>
      </c>
      <c r="NDO82" s="25">
        <f t="shared" si="149"/>
        <v>0</v>
      </c>
      <c r="NDP82" s="25">
        <f t="shared" si="149"/>
        <v>0</v>
      </c>
      <c r="NDQ82" s="25">
        <f t="shared" si="149"/>
        <v>0</v>
      </c>
      <c r="NDR82" s="25">
        <f t="shared" si="149"/>
        <v>0</v>
      </c>
      <c r="NDS82" s="25">
        <f t="shared" si="149"/>
        <v>0</v>
      </c>
      <c r="NDT82" s="25">
        <f t="shared" si="149"/>
        <v>0</v>
      </c>
      <c r="NDU82" s="25">
        <f t="shared" si="149"/>
        <v>0</v>
      </c>
      <c r="NDV82" s="25">
        <f t="shared" si="149"/>
        <v>0</v>
      </c>
      <c r="NDW82" s="25">
        <f t="shared" si="149"/>
        <v>0</v>
      </c>
      <c r="NDX82" s="25">
        <f t="shared" si="149"/>
        <v>0</v>
      </c>
      <c r="NDY82" s="25">
        <f t="shared" si="149"/>
        <v>0</v>
      </c>
      <c r="NDZ82" s="25">
        <f t="shared" si="149"/>
        <v>0</v>
      </c>
      <c r="NEA82" s="25">
        <f t="shared" si="149"/>
        <v>0</v>
      </c>
      <c r="NEB82" s="25">
        <f t="shared" si="149"/>
        <v>0</v>
      </c>
      <c r="NEC82" s="25">
        <f t="shared" si="149"/>
        <v>0</v>
      </c>
      <c r="NED82" s="25">
        <f t="shared" si="149"/>
        <v>0</v>
      </c>
      <c r="NEE82" s="25">
        <f t="shared" si="149"/>
        <v>0</v>
      </c>
      <c r="NEF82" s="25">
        <f t="shared" si="149"/>
        <v>0</v>
      </c>
      <c r="NEG82" s="25">
        <f t="shared" si="149"/>
        <v>0</v>
      </c>
      <c r="NEH82" s="25">
        <f t="shared" si="149"/>
        <v>0</v>
      </c>
      <c r="NEI82" s="25">
        <f t="shared" si="149"/>
        <v>0</v>
      </c>
      <c r="NEJ82" s="25">
        <f t="shared" si="149"/>
        <v>0</v>
      </c>
      <c r="NEK82" s="25">
        <f t="shared" si="149"/>
        <v>0</v>
      </c>
      <c r="NEL82" s="25">
        <f t="shared" si="149"/>
        <v>0</v>
      </c>
      <c r="NEM82" s="25">
        <f t="shared" si="149"/>
        <v>0</v>
      </c>
      <c r="NEN82" s="25">
        <f t="shared" si="149"/>
        <v>0</v>
      </c>
      <c r="NEO82" s="25">
        <f t="shared" si="149"/>
        <v>0</v>
      </c>
      <c r="NEP82" s="25">
        <f t="shared" si="149"/>
        <v>0</v>
      </c>
      <c r="NEQ82" s="25">
        <f t="shared" ref="NEQ82:NHB82" si="150">+NEF82+NEH82+NEJ82+NEL82+NEN82</f>
        <v>0</v>
      </c>
      <c r="NER82" s="25">
        <f t="shared" si="150"/>
        <v>0</v>
      </c>
      <c r="NES82" s="25">
        <f t="shared" si="150"/>
        <v>0</v>
      </c>
      <c r="NET82" s="25">
        <f t="shared" si="150"/>
        <v>0</v>
      </c>
      <c r="NEU82" s="25">
        <f t="shared" si="150"/>
        <v>0</v>
      </c>
      <c r="NEV82" s="25">
        <f t="shared" si="150"/>
        <v>0</v>
      </c>
      <c r="NEW82" s="25">
        <f t="shared" si="150"/>
        <v>0</v>
      </c>
      <c r="NEX82" s="25">
        <f t="shared" si="150"/>
        <v>0</v>
      </c>
      <c r="NEY82" s="25">
        <f t="shared" si="150"/>
        <v>0</v>
      </c>
      <c r="NEZ82" s="25">
        <f t="shared" si="150"/>
        <v>0</v>
      </c>
      <c r="NFA82" s="25">
        <f t="shared" si="150"/>
        <v>0</v>
      </c>
      <c r="NFB82" s="25">
        <f t="shared" si="150"/>
        <v>0</v>
      </c>
      <c r="NFC82" s="25">
        <f t="shared" si="150"/>
        <v>0</v>
      </c>
      <c r="NFD82" s="25">
        <f t="shared" si="150"/>
        <v>0</v>
      </c>
      <c r="NFE82" s="25">
        <f t="shared" si="150"/>
        <v>0</v>
      </c>
      <c r="NFF82" s="25">
        <f t="shared" si="150"/>
        <v>0</v>
      </c>
      <c r="NFG82" s="25">
        <f t="shared" si="150"/>
        <v>0</v>
      </c>
      <c r="NFH82" s="25">
        <f t="shared" si="150"/>
        <v>0</v>
      </c>
      <c r="NFI82" s="25">
        <f t="shared" si="150"/>
        <v>0</v>
      </c>
      <c r="NFJ82" s="25">
        <f t="shared" si="150"/>
        <v>0</v>
      </c>
      <c r="NFK82" s="25">
        <f t="shared" si="150"/>
        <v>0</v>
      </c>
      <c r="NFL82" s="25">
        <f t="shared" si="150"/>
        <v>0</v>
      </c>
      <c r="NFM82" s="25">
        <f t="shared" si="150"/>
        <v>0</v>
      </c>
      <c r="NFN82" s="25">
        <f t="shared" si="150"/>
        <v>0</v>
      </c>
      <c r="NFO82" s="25">
        <f t="shared" si="150"/>
        <v>0</v>
      </c>
      <c r="NFP82" s="25">
        <f t="shared" si="150"/>
        <v>0</v>
      </c>
      <c r="NFQ82" s="25">
        <f t="shared" si="150"/>
        <v>0</v>
      </c>
      <c r="NFR82" s="25">
        <f t="shared" si="150"/>
        <v>0</v>
      </c>
      <c r="NFS82" s="25">
        <f t="shared" si="150"/>
        <v>0</v>
      </c>
      <c r="NFT82" s="25">
        <f t="shared" si="150"/>
        <v>0</v>
      </c>
      <c r="NFU82" s="25">
        <f t="shared" si="150"/>
        <v>0</v>
      </c>
      <c r="NFV82" s="25">
        <f t="shared" si="150"/>
        <v>0</v>
      </c>
      <c r="NFW82" s="25">
        <f t="shared" si="150"/>
        <v>0</v>
      </c>
      <c r="NFX82" s="25">
        <f t="shared" si="150"/>
        <v>0</v>
      </c>
      <c r="NFY82" s="25">
        <f t="shared" si="150"/>
        <v>0</v>
      </c>
      <c r="NFZ82" s="25">
        <f t="shared" si="150"/>
        <v>0</v>
      </c>
      <c r="NGA82" s="25">
        <f t="shared" si="150"/>
        <v>0</v>
      </c>
      <c r="NGB82" s="25">
        <f t="shared" si="150"/>
        <v>0</v>
      </c>
      <c r="NGC82" s="25">
        <f t="shared" si="150"/>
        <v>0</v>
      </c>
      <c r="NGD82" s="25">
        <f t="shared" si="150"/>
        <v>0</v>
      </c>
      <c r="NGE82" s="25">
        <f t="shared" si="150"/>
        <v>0</v>
      </c>
      <c r="NGF82" s="25">
        <f t="shared" si="150"/>
        <v>0</v>
      </c>
      <c r="NGG82" s="25">
        <f t="shared" si="150"/>
        <v>0</v>
      </c>
      <c r="NGH82" s="25">
        <f t="shared" si="150"/>
        <v>0</v>
      </c>
      <c r="NGI82" s="25">
        <f t="shared" si="150"/>
        <v>0</v>
      </c>
      <c r="NGJ82" s="25">
        <f t="shared" si="150"/>
        <v>0</v>
      </c>
      <c r="NGK82" s="25">
        <f t="shared" si="150"/>
        <v>0</v>
      </c>
      <c r="NGL82" s="25">
        <f t="shared" si="150"/>
        <v>0</v>
      </c>
      <c r="NGM82" s="25">
        <f t="shared" si="150"/>
        <v>0</v>
      </c>
      <c r="NGN82" s="25">
        <f t="shared" si="150"/>
        <v>0</v>
      </c>
      <c r="NGO82" s="25">
        <f t="shared" si="150"/>
        <v>0</v>
      </c>
      <c r="NGP82" s="25">
        <f t="shared" si="150"/>
        <v>0</v>
      </c>
      <c r="NGQ82" s="25">
        <f t="shared" si="150"/>
        <v>0</v>
      </c>
      <c r="NGR82" s="25">
        <f t="shared" si="150"/>
        <v>0</v>
      </c>
      <c r="NGS82" s="25">
        <f t="shared" si="150"/>
        <v>0</v>
      </c>
      <c r="NGT82" s="25">
        <f t="shared" si="150"/>
        <v>0</v>
      </c>
      <c r="NGU82" s="25">
        <f t="shared" si="150"/>
        <v>0</v>
      </c>
      <c r="NGV82" s="25">
        <f t="shared" si="150"/>
        <v>0</v>
      </c>
      <c r="NGW82" s="25">
        <f t="shared" si="150"/>
        <v>0</v>
      </c>
      <c r="NGX82" s="25">
        <f t="shared" si="150"/>
        <v>0</v>
      </c>
      <c r="NGY82" s="25">
        <f t="shared" si="150"/>
        <v>0</v>
      </c>
      <c r="NGZ82" s="25">
        <f t="shared" si="150"/>
        <v>0</v>
      </c>
      <c r="NHA82" s="25">
        <f t="shared" si="150"/>
        <v>0</v>
      </c>
      <c r="NHB82" s="25">
        <f t="shared" si="150"/>
        <v>0</v>
      </c>
      <c r="NHC82" s="25">
        <f t="shared" ref="NHC82:NJN82" si="151">+NGR82+NGT82+NGV82+NGX82+NGZ82</f>
        <v>0</v>
      </c>
      <c r="NHD82" s="25">
        <f t="shared" si="151"/>
        <v>0</v>
      </c>
      <c r="NHE82" s="25">
        <f t="shared" si="151"/>
        <v>0</v>
      </c>
      <c r="NHF82" s="25">
        <f t="shared" si="151"/>
        <v>0</v>
      </c>
      <c r="NHG82" s="25">
        <f t="shared" si="151"/>
        <v>0</v>
      </c>
      <c r="NHH82" s="25">
        <f t="shared" si="151"/>
        <v>0</v>
      </c>
      <c r="NHI82" s="25">
        <f t="shared" si="151"/>
        <v>0</v>
      </c>
      <c r="NHJ82" s="25">
        <f t="shared" si="151"/>
        <v>0</v>
      </c>
      <c r="NHK82" s="25">
        <f t="shared" si="151"/>
        <v>0</v>
      </c>
      <c r="NHL82" s="25">
        <f t="shared" si="151"/>
        <v>0</v>
      </c>
      <c r="NHM82" s="25">
        <f t="shared" si="151"/>
        <v>0</v>
      </c>
      <c r="NHN82" s="25">
        <f t="shared" si="151"/>
        <v>0</v>
      </c>
      <c r="NHO82" s="25">
        <f t="shared" si="151"/>
        <v>0</v>
      </c>
      <c r="NHP82" s="25">
        <f t="shared" si="151"/>
        <v>0</v>
      </c>
      <c r="NHQ82" s="25">
        <f t="shared" si="151"/>
        <v>0</v>
      </c>
      <c r="NHR82" s="25">
        <f t="shared" si="151"/>
        <v>0</v>
      </c>
      <c r="NHS82" s="25">
        <f t="shared" si="151"/>
        <v>0</v>
      </c>
      <c r="NHT82" s="25">
        <f t="shared" si="151"/>
        <v>0</v>
      </c>
      <c r="NHU82" s="25">
        <f t="shared" si="151"/>
        <v>0</v>
      </c>
      <c r="NHV82" s="25">
        <f t="shared" si="151"/>
        <v>0</v>
      </c>
      <c r="NHW82" s="25">
        <f t="shared" si="151"/>
        <v>0</v>
      </c>
      <c r="NHX82" s="25">
        <f t="shared" si="151"/>
        <v>0</v>
      </c>
      <c r="NHY82" s="25">
        <f t="shared" si="151"/>
        <v>0</v>
      </c>
      <c r="NHZ82" s="25">
        <f t="shared" si="151"/>
        <v>0</v>
      </c>
      <c r="NIA82" s="25">
        <f t="shared" si="151"/>
        <v>0</v>
      </c>
      <c r="NIB82" s="25">
        <f t="shared" si="151"/>
        <v>0</v>
      </c>
      <c r="NIC82" s="25">
        <f t="shared" si="151"/>
        <v>0</v>
      </c>
      <c r="NID82" s="25">
        <f t="shared" si="151"/>
        <v>0</v>
      </c>
      <c r="NIE82" s="25">
        <f t="shared" si="151"/>
        <v>0</v>
      </c>
      <c r="NIF82" s="25">
        <f t="shared" si="151"/>
        <v>0</v>
      </c>
      <c r="NIG82" s="25">
        <f t="shared" si="151"/>
        <v>0</v>
      </c>
      <c r="NIH82" s="25">
        <f t="shared" si="151"/>
        <v>0</v>
      </c>
      <c r="NII82" s="25">
        <f t="shared" si="151"/>
        <v>0</v>
      </c>
      <c r="NIJ82" s="25">
        <f t="shared" si="151"/>
        <v>0</v>
      </c>
      <c r="NIK82" s="25">
        <f t="shared" si="151"/>
        <v>0</v>
      </c>
      <c r="NIL82" s="25">
        <f t="shared" si="151"/>
        <v>0</v>
      </c>
      <c r="NIM82" s="25">
        <f t="shared" si="151"/>
        <v>0</v>
      </c>
      <c r="NIN82" s="25">
        <f t="shared" si="151"/>
        <v>0</v>
      </c>
      <c r="NIO82" s="25">
        <f t="shared" si="151"/>
        <v>0</v>
      </c>
      <c r="NIP82" s="25">
        <f t="shared" si="151"/>
        <v>0</v>
      </c>
      <c r="NIQ82" s="25">
        <f t="shared" si="151"/>
        <v>0</v>
      </c>
      <c r="NIR82" s="25">
        <f t="shared" si="151"/>
        <v>0</v>
      </c>
      <c r="NIS82" s="25">
        <f t="shared" si="151"/>
        <v>0</v>
      </c>
      <c r="NIT82" s="25">
        <f t="shared" si="151"/>
        <v>0</v>
      </c>
      <c r="NIU82" s="25">
        <f t="shared" si="151"/>
        <v>0</v>
      </c>
      <c r="NIV82" s="25">
        <f t="shared" si="151"/>
        <v>0</v>
      </c>
      <c r="NIW82" s="25">
        <f t="shared" si="151"/>
        <v>0</v>
      </c>
      <c r="NIX82" s="25">
        <f t="shared" si="151"/>
        <v>0</v>
      </c>
      <c r="NIY82" s="25">
        <f t="shared" si="151"/>
        <v>0</v>
      </c>
      <c r="NIZ82" s="25">
        <f t="shared" si="151"/>
        <v>0</v>
      </c>
      <c r="NJA82" s="25">
        <f t="shared" si="151"/>
        <v>0</v>
      </c>
      <c r="NJB82" s="25">
        <f t="shared" si="151"/>
        <v>0</v>
      </c>
      <c r="NJC82" s="25">
        <f t="shared" si="151"/>
        <v>0</v>
      </c>
      <c r="NJD82" s="25">
        <f t="shared" si="151"/>
        <v>0</v>
      </c>
      <c r="NJE82" s="25">
        <f t="shared" si="151"/>
        <v>0</v>
      </c>
      <c r="NJF82" s="25">
        <f t="shared" si="151"/>
        <v>0</v>
      </c>
      <c r="NJG82" s="25">
        <f t="shared" si="151"/>
        <v>0</v>
      </c>
      <c r="NJH82" s="25">
        <f t="shared" si="151"/>
        <v>0</v>
      </c>
      <c r="NJI82" s="25">
        <f t="shared" si="151"/>
        <v>0</v>
      </c>
      <c r="NJJ82" s="25">
        <f t="shared" si="151"/>
        <v>0</v>
      </c>
      <c r="NJK82" s="25">
        <f t="shared" si="151"/>
        <v>0</v>
      </c>
      <c r="NJL82" s="25">
        <f t="shared" si="151"/>
        <v>0</v>
      </c>
      <c r="NJM82" s="25">
        <f t="shared" si="151"/>
        <v>0</v>
      </c>
      <c r="NJN82" s="25">
        <f t="shared" si="151"/>
        <v>0</v>
      </c>
      <c r="NJO82" s="25">
        <f t="shared" ref="NJO82:NLZ82" si="152">+NJD82+NJF82+NJH82+NJJ82+NJL82</f>
        <v>0</v>
      </c>
      <c r="NJP82" s="25">
        <f t="shared" si="152"/>
        <v>0</v>
      </c>
      <c r="NJQ82" s="25">
        <f t="shared" si="152"/>
        <v>0</v>
      </c>
      <c r="NJR82" s="25">
        <f t="shared" si="152"/>
        <v>0</v>
      </c>
      <c r="NJS82" s="25">
        <f t="shared" si="152"/>
        <v>0</v>
      </c>
      <c r="NJT82" s="25">
        <f t="shared" si="152"/>
        <v>0</v>
      </c>
      <c r="NJU82" s="25">
        <f t="shared" si="152"/>
        <v>0</v>
      </c>
      <c r="NJV82" s="25">
        <f t="shared" si="152"/>
        <v>0</v>
      </c>
      <c r="NJW82" s="25">
        <f t="shared" si="152"/>
        <v>0</v>
      </c>
      <c r="NJX82" s="25">
        <f t="shared" si="152"/>
        <v>0</v>
      </c>
      <c r="NJY82" s="25">
        <f t="shared" si="152"/>
        <v>0</v>
      </c>
      <c r="NJZ82" s="25">
        <f t="shared" si="152"/>
        <v>0</v>
      </c>
      <c r="NKA82" s="25">
        <f t="shared" si="152"/>
        <v>0</v>
      </c>
      <c r="NKB82" s="25">
        <f t="shared" si="152"/>
        <v>0</v>
      </c>
      <c r="NKC82" s="25">
        <f t="shared" si="152"/>
        <v>0</v>
      </c>
      <c r="NKD82" s="25">
        <f t="shared" si="152"/>
        <v>0</v>
      </c>
      <c r="NKE82" s="25">
        <f t="shared" si="152"/>
        <v>0</v>
      </c>
      <c r="NKF82" s="25">
        <f t="shared" si="152"/>
        <v>0</v>
      </c>
      <c r="NKG82" s="25">
        <f t="shared" si="152"/>
        <v>0</v>
      </c>
      <c r="NKH82" s="25">
        <f t="shared" si="152"/>
        <v>0</v>
      </c>
      <c r="NKI82" s="25">
        <f t="shared" si="152"/>
        <v>0</v>
      </c>
      <c r="NKJ82" s="25">
        <f t="shared" si="152"/>
        <v>0</v>
      </c>
      <c r="NKK82" s="25">
        <f t="shared" si="152"/>
        <v>0</v>
      </c>
      <c r="NKL82" s="25">
        <f t="shared" si="152"/>
        <v>0</v>
      </c>
      <c r="NKM82" s="25">
        <f t="shared" si="152"/>
        <v>0</v>
      </c>
      <c r="NKN82" s="25">
        <f t="shared" si="152"/>
        <v>0</v>
      </c>
      <c r="NKO82" s="25">
        <f t="shared" si="152"/>
        <v>0</v>
      </c>
      <c r="NKP82" s="25">
        <f t="shared" si="152"/>
        <v>0</v>
      </c>
      <c r="NKQ82" s="25">
        <f t="shared" si="152"/>
        <v>0</v>
      </c>
      <c r="NKR82" s="25">
        <f t="shared" si="152"/>
        <v>0</v>
      </c>
      <c r="NKS82" s="25">
        <f t="shared" si="152"/>
        <v>0</v>
      </c>
      <c r="NKT82" s="25">
        <f t="shared" si="152"/>
        <v>0</v>
      </c>
      <c r="NKU82" s="25">
        <f t="shared" si="152"/>
        <v>0</v>
      </c>
      <c r="NKV82" s="25">
        <f t="shared" si="152"/>
        <v>0</v>
      </c>
      <c r="NKW82" s="25">
        <f t="shared" si="152"/>
        <v>0</v>
      </c>
      <c r="NKX82" s="25">
        <f t="shared" si="152"/>
        <v>0</v>
      </c>
      <c r="NKY82" s="25">
        <f t="shared" si="152"/>
        <v>0</v>
      </c>
      <c r="NKZ82" s="25">
        <f t="shared" si="152"/>
        <v>0</v>
      </c>
      <c r="NLA82" s="25">
        <f t="shared" si="152"/>
        <v>0</v>
      </c>
      <c r="NLB82" s="25">
        <f t="shared" si="152"/>
        <v>0</v>
      </c>
      <c r="NLC82" s="25">
        <f t="shared" si="152"/>
        <v>0</v>
      </c>
      <c r="NLD82" s="25">
        <f t="shared" si="152"/>
        <v>0</v>
      </c>
      <c r="NLE82" s="25">
        <f t="shared" si="152"/>
        <v>0</v>
      </c>
      <c r="NLF82" s="25">
        <f t="shared" si="152"/>
        <v>0</v>
      </c>
      <c r="NLG82" s="25">
        <f t="shared" si="152"/>
        <v>0</v>
      </c>
      <c r="NLH82" s="25">
        <f t="shared" si="152"/>
        <v>0</v>
      </c>
      <c r="NLI82" s="25">
        <f t="shared" si="152"/>
        <v>0</v>
      </c>
      <c r="NLJ82" s="25">
        <f t="shared" si="152"/>
        <v>0</v>
      </c>
      <c r="NLK82" s="25">
        <f t="shared" si="152"/>
        <v>0</v>
      </c>
      <c r="NLL82" s="25">
        <f t="shared" si="152"/>
        <v>0</v>
      </c>
      <c r="NLM82" s="25">
        <f t="shared" si="152"/>
        <v>0</v>
      </c>
      <c r="NLN82" s="25">
        <f t="shared" si="152"/>
        <v>0</v>
      </c>
      <c r="NLO82" s="25">
        <f t="shared" si="152"/>
        <v>0</v>
      </c>
      <c r="NLP82" s="25">
        <f t="shared" si="152"/>
        <v>0</v>
      </c>
      <c r="NLQ82" s="25">
        <f t="shared" si="152"/>
        <v>0</v>
      </c>
      <c r="NLR82" s="25">
        <f t="shared" si="152"/>
        <v>0</v>
      </c>
      <c r="NLS82" s="25">
        <f t="shared" si="152"/>
        <v>0</v>
      </c>
      <c r="NLT82" s="25">
        <f t="shared" si="152"/>
        <v>0</v>
      </c>
      <c r="NLU82" s="25">
        <f t="shared" si="152"/>
        <v>0</v>
      </c>
      <c r="NLV82" s="25">
        <f t="shared" si="152"/>
        <v>0</v>
      </c>
      <c r="NLW82" s="25">
        <f t="shared" si="152"/>
        <v>0</v>
      </c>
      <c r="NLX82" s="25">
        <f t="shared" si="152"/>
        <v>0</v>
      </c>
      <c r="NLY82" s="25">
        <f t="shared" si="152"/>
        <v>0</v>
      </c>
      <c r="NLZ82" s="25">
        <f t="shared" si="152"/>
        <v>0</v>
      </c>
      <c r="NMA82" s="25">
        <f t="shared" ref="NMA82:NOL82" si="153">+NLP82+NLR82+NLT82+NLV82+NLX82</f>
        <v>0</v>
      </c>
      <c r="NMB82" s="25">
        <f t="shared" si="153"/>
        <v>0</v>
      </c>
      <c r="NMC82" s="25">
        <f t="shared" si="153"/>
        <v>0</v>
      </c>
      <c r="NMD82" s="25">
        <f t="shared" si="153"/>
        <v>0</v>
      </c>
      <c r="NME82" s="25">
        <f t="shared" si="153"/>
        <v>0</v>
      </c>
      <c r="NMF82" s="25">
        <f t="shared" si="153"/>
        <v>0</v>
      </c>
      <c r="NMG82" s="25">
        <f t="shared" si="153"/>
        <v>0</v>
      </c>
      <c r="NMH82" s="25">
        <f t="shared" si="153"/>
        <v>0</v>
      </c>
      <c r="NMI82" s="25">
        <f t="shared" si="153"/>
        <v>0</v>
      </c>
      <c r="NMJ82" s="25">
        <f t="shared" si="153"/>
        <v>0</v>
      </c>
      <c r="NMK82" s="25">
        <f t="shared" si="153"/>
        <v>0</v>
      </c>
      <c r="NML82" s="25">
        <f t="shared" si="153"/>
        <v>0</v>
      </c>
      <c r="NMM82" s="25">
        <f t="shared" si="153"/>
        <v>0</v>
      </c>
      <c r="NMN82" s="25">
        <f t="shared" si="153"/>
        <v>0</v>
      </c>
      <c r="NMO82" s="25">
        <f t="shared" si="153"/>
        <v>0</v>
      </c>
      <c r="NMP82" s="25">
        <f t="shared" si="153"/>
        <v>0</v>
      </c>
      <c r="NMQ82" s="25">
        <f t="shared" si="153"/>
        <v>0</v>
      </c>
      <c r="NMR82" s="25">
        <f t="shared" si="153"/>
        <v>0</v>
      </c>
      <c r="NMS82" s="25">
        <f t="shared" si="153"/>
        <v>0</v>
      </c>
      <c r="NMT82" s="25">
        <f t="shared" si="153"/>
        <v>0</v>
      </c>
      <c r="NMU82" s="25">
        <f t="shared" si="153"/>
        <v>0</v>
      </c>
      <c r="NMV82" s="25">
        <f t="shared" si="153"/>
        <v>0</v>
      </c>
      <c r="NMW82" s="25">
        <f t="shared" si="153"/>
        <v>0</v>
      </c>
      <c r="NMX82" s="25">
        <f t="shared" si="153"/>
        <v>0</v>
      </c>
      <c r="NMY82" s="25">
        <f t="shared" si="153"/>
        <v>0</v>
      </c>
      <c r="NMZ82" s="25">
        <f t="shared" si="153"/>
        <v>0</v>
      </c>
      <c r="NNA82" s="25">
        <f t="shared" si="153"/>
        <v>0</v>
      </c>
      <c r="NNB82" s="25">
        <f t="shared" si="153"/>
        <v>0</v>
      </c>
      <c r="NNC82" s="25">
        <f t="shared" si="153"/>
        <v>0</v>
      </c>
      <c r="NND82" s="25">
        <f t="shared" si="153"/>
        <v>0</v>
      </c>
      <c r="NNE82" s="25">
        <f t="shared" si="153"/>
        <v>0</v>
      </c>
      <c r="NNF82" s="25">
        <f t="shared" si="153"/>
        <v>0</v>
      </c>
      <c r="NNG82" s="25">
        <f t="shared" si="153"/>
        <v>0</v>
      </c>
      <c r="NNH82" s="25">
        <f t="shared" si="153"/>
        <v>0</v>
      </c>
      <c r="NNI82" s="25">
        <f t="shared" si="153"/>
        <v>0</v>
      </c>
      <c r="NNJ82" s="25">
        <f t="shared" si="153"/>
        <v>0</v>
      </c>
      <c r="NNK82" s="25">
        <f t="shared" si="153"/>
        <v>0</v>
      </c>
      <c r="NNL82" s="25">
        <f t="shared" si="153"/>
        <v>0</v>
      </c>
      <c r="NNM82" s="25">
        <f t="shared" si="153"/>
        <v>0</v>
      </c>
      <c r="NNN82" s="25">
        <f t="shared" si="153"/>
        <v>0</v>
      </c>
      <c r="NNO82" s="25">
        <f t="shared" si="153"/>
        <v>0</v>
      </c>
      <c r="NNP82" s="25">
        <f t="shared" si="153"/>
        <v>0</v>
      </c>
      <c r="NNQ82" s="25">
        <f t="shared" si="153"/>
        <v>0</v>
      </c>
      <c r="NNR82" s="25">
        <f t="shared" si="153"/>
        <v>0</v>
      </c>
      <c r="NNS82" s="25">
        <f t="shared" si="153"/>
        <v>0</v>
      </c>
      <c r="NNT82" s="25">
        <f t="shared" si="153"/>
        <v>0</v>
      </c>
      <c r="NNU82" s="25">
        <f t="shared" si="153"/>
        <v>0</v>
      </c>
      <c r="NNV82" s="25">
        <f t="shared" si="153"/>
        <v>0</v>
      </c>
      <c r="NNW82" s="25">
        <f t="shared" si="153"/>
        <v>0</v>
      </c>
      <c r="NNX82" s="25">
        <f t="shared" si="153"/>
        <v>0</v>
      </c>
      <c r="NNY82" s="25">
        <f t="shared" si="153"/>
        <v>0</v>
      </c>
      <c r="NNZ82" s="25">
        <f t="shared" si="153"/>
        <v>0</v>
      </c>
      <c r="NOA82" s="25">
        <f t="shared" si="153"/>
        <v>0</v>
      </c>
      <c r="NOB82" s="25">
        <f t="shared" si="153"/>
        <v>0</v>
      </c>
      <c r="NOC82" s="25">
        <f t="shared" si="153"/>
        <v>0</v>
      </c>
      <c r="NOD82" s="25">
        <f t="shared" si="153"/>
        <v>0</v>
      </c>
      <c r="NOE82" s="25">
        <f t="shared" si="153"/>
        <v>0</v>
      </c>
      <c r="NOF82" s="25">
        <f t="shared" si="153"/>
        <v>0</v>
      </c>
      <c r="NOG82" s="25">
        <f t="shared" si="153"/>
        <v>0</v>
      </c>
      <c r="NOH82" s="25">
        <f t="shared" si="153"/>
        <v>0</v>
      </c>
      <c r="NOI82" s="25">
        <f t="shared" si="153"/>
        <v>0</v>
      </c>
      <c r="NOJ82" s="25">
        <f t="shared" si="153"/>
        <v>0</v>
      </c>
      <c r="NOK82" s="25">
        <f t="shared" si="153"/>
        <v>0</v>
      </c>
      <c r="NOL82" s="25">
        <f t="shared" si="153"/>
        <v>0</v>
      </c>
      <c r="NOM82" s="25">
        <f t="shared" ref="NOM82:NQX82" si="154">+NOB82+NOD82+NOF82+NOH82+NOJ82</f>
        <v>0</v>
      </c>
      <c r="NON82" s="25">
        <f t="shared" si="154"/>
        <v>0</v>
      </c>
      <c r="NOO82" s="25">
        <f t="shared" si="154"/>
        <v>0</v>
      </c>
      <c r="NOP82" s="25">
        <f t="shared" si="154"/>
        <v>0</v>
      </c>
      <c r="NOQ82" s="25">
        <f t="shared" si="154"/>
        <v>0</v>
      </c>
      <c r="NOR82" s="25">
        <f t="shared" si="154"/>
        <v>0</v>
      </c>
      <c r="NOS82" s="25">
        <f t="shared" si="154"/>
        <v>0</v>
      </c>
      <c r="NOT82" s="25">
        <f t="shared" si="154"/>
        <v>0</v>
      </c>
      <c r="NOU82" s="25">
        <f t="shared" si="154"/>
        <v>0</v>
      </c>
      <c r="NOV82" s="25">
        <f t="shared" si="154"/>
        <v>0</v>
      </c>
      <c r="NOW82" s="25">
        <f t="shared" si="154"/>
        <v>0</v>
      </c>
      <c r="NOX82" s="25">
        <f t="shared" si="154"/>
        <v>0</v>
      </c>
      <c r="NOY82" s="25">
        <f t="shared" si="154"/>
        <v>0</v>
      </c>
      <c r="NOZ82" s="25">
        <f t="shared" si="154"/>
        <v>0</v>
      </c>
      <c r="NPA82" s="25">
        <f t="shared" si="154"/>
        <v>0</v>
      </c>
      <c r="NPB82" s="25">
        <f t="shared" si="154"/>
        <v>0</v>
      </c>
      <c r="NPC82" s="25">
        <f t="shared" si="154"/>
        <v>0</v>
      </c>
      <c r="NPD82" s="25">
        <f t="shared" si="154"/>
        <v>0</v>
      </c>
      <c r="NPE82" s="25">
        <f t="shared" si="154"/>
        <v>0</v>
      </c>
      <c r="NPF82" s="25">
        <f t="shared" si="154"/>
        <v>0</v>
      </c>
      <c r="NPG82" s="25">
        <f t="shared" si="154"/>
        <v>0</v>
      </c>
      <c r="NPH82" s="25">
        <f t="shared" si="154"/>
        <v>0</v>
      </c>
      <c r="NPI82" s="25">
        <f t="shared" si="154"/>
        <v>0</v>
      </c>
      <c r="NPJ82" s="25">
        <f t="shared" si="154"/>
        <v>0</v>
      </c>
      <c r="NPK82" s="25">
        <f t="shared" si="154"/>
        <v>0</v>
      </c>
      <c r="NPL82" s="25">
        <f t="shared" si="154"/>
        <v>0</v>
      </c>
      <c r="NPM82" s="25">
        <f t="shared" si="154"/>
        <v>0</v>
      </c>
      <c r="NPN82" s="25">
        <f t="shared" si="154"/>
        <v>0</v>
      </c>
      <c r="NPO82" s="25">
        <f t="shared" si="154"/>
        <v>0</v>
      </c>
      <c r="NPP82" s="25">
        <f t="shared" si="154"/>
        <v>0</v>
      </c>
      <c r="NPQ82" s="25">
        <f t="shared" si="154"/>
        <v>0</v>
      </c>
      <c r="NPR82" s="25">
        <f t="shared" si="154"/>
        <v>0</v>
      </c>
      <c r="NPS82" s="25">
        <f t="shared" si="154"/>
        <v>0</v>
      </c>
      <c r="NPT82" s="25">
        <f t="shared" si="154"/>
        <v>0</v>
      </c>
      <c r="NPU82" s="25">
        <f t="shared" si="154"/>
        <v>0</v>
      </c>
      <c r="NPV82" s="25">
        <f t="shared" si="154"/>
        <v>0</v>
      </c>
      <c r="NPW82" s="25">
        <f t="shared" si="154"/>
        <v>0</v>
      </c>
      <c r="NPX82" s="25">
        <f t="shared" si="154"/>
        <v>0</v>
      </c>
      <c r="NPY82" s="25">
        <f t="shared" si="154"/>
        <v>0</v>
      </c>
      <c r="NPZ82" s="25">
        <f t="shared" si="154"/>
        <v>0</v>
      </c>
      <c r="NQA82" s="25">
        <f t="shared" si="154"/>
        <v>0</v>
      </c>
      <c r="NQB82" s="25">
        <f t="shared" si="154"/>
        <v>0</v>
      </c>
      <c r="NQC82" s="25">
        <f t="shared" si="154"/>
        <v>0</v>
      </c>
      <c r="NQD82" s="25">
        <f t="shared" si="154"/>
        <v>0</v>
      </c>
      <c r="NQE82" s="25">
        <f t="shared" si="154"/>
        <v>0</v>
      </c>
      <c r="NQF82" s="25">
        <f t="shared" si="154"/>
        <v>0</v>
      </c>
      <c r="NQG82" s="25">
        <f t="shared" si="154"/>
        <v>0</v>
      </c>
      <c r="NQH82" s="25">
        <f t="shared" si="154"/>
        <v>0</v>
      </c>
      <c r="NQI82" s="25">
        <f t="shared" si="154"/>
        <v>0</v>
      </c>
      <c r="NQJ82" s="25">
        <f t="shared" si="154"/>
        <v>0</v>
      </c>
      <c r="NQK82" s="25">
        <f t="shared" si="154"/>
        <v>0</v>
      </c>
      <c r="NQL82" s="25">
        <f t="shared" si="154"/>
        <v>0</v>
      </c>
      <c r="NQM82" s="25">
        <f t="shared" si="154"/>
        <v>0</v>
      </c>
      <c r="NQN82" s="25">
        <f t="shared" si="154"/>
        <v>0</v>
      </c>
      <c r="NQO82" s="25">
        <f t="shared" si="154"/>
        <v>0</v>
      </c>
      <c r="NQP82" s="25">
        <f t="shared" si="154"/>
        <v>0</v>
      </c>
      <c r="NQQ82" s="25">
        <f t="shared" si="154"/>
        <v>0</v>
      </c>
      <c r="NQR82" s="25">
        <f t="shared" si="154"/>
        <v>0</v>
      </c>
      <c r="NQS82" s="25">
        <f t="shared" si="154"/>
        <v>0</v>
      </c>
      <c r="NQT82" s="25">
        <f t="shared" si="154"/>
        <v>0</v>
      </c>
      <c r="NQU82" s="25">
        <f t="shared" si="154"/>
        <v>0</v>
      </c>
      <c r="NQV82" s="25">
        <f t="shared" si="154"/>
        <v>0</v>
      </c>
      <c r="NQW82" s="25">
        <f t="shared" si="154"/>
        <v>0</v>
      </c>
      <c r="NQX82" s="25">
        <f t="shared" si="154"/>
        <v>0</v>
      </c>
      <c r="NQY82" s="25">
        <f t="shared" ref="NQY82:NTJ82" si="155">+NQN82+NQP82+NQR82+NQT82+NQV82</f>
        <v>0</v>
      </c>
      <c r="NQZ82" s="25">
        <f t="shared" si="155"/>
        <v>0</v>
      </c>
      <c r="NRA82" s="25">
        <f t="shared" si="155"/>
        <v>0</v>
      </c>
      <c r="NRB82" s="25">
        <f t="shared" si="155"/>
        <v>0</v>
      </c>
      <c r="NRC82" s="25">
        <f t="shared" si="155"/>
        <v>0</v>
      </c>
      <c r="NRD82" s="25">
        <f t="shared" si="155"/>
        <v>0</v>
      </c>
      <c r="NRE82" s="25">
        <f t="shared" si="155"/>
        <v>0</v>
      </c>
      <c r="NRF82" s="25">
        <f t="shared" si="155"/>
        <v>0</v>
      </c>
      <c r="NRG82" s="25">
        <f t="shared" si="155"/>
        <v>0</v>
      </c>
      <c r="NRH82" s="25">
        <f t="shared" si="155"/>
        <v>0</v>
      </c>
      <c r="NRI82" s="25">
        <f t="shared" si="155"/>
        <v>0</v>
      </c>
      <c r="NRJ82" s="25">
        <f t="shared" si="155"/>
        <v>0</v>
      </c>
      <c r="NRK82" s="25">
        <f t="shared" si="155"/>
        <v>0</v>
      </c>
      <c r="NRL82" s="25">
        <f t="shared" si="155"/>
        <v>0</v>
      </c>
      <c r="NRM82" s="25">
        <f t="shared" si="155"/>
        <v>0</v>
      </c>
      <c r="NRN82" s="25">
        <f t="shared" si="155"/>
        <v>0</v>
      </c>
      <c r="NRO82" s="25">
        <f t="shared" si="155"/>
        <v>0</v>
      </c>
      <c r="NRP82" s="25">
        <f t="shared" si="155"/>
        <v>0</v>
      </c>
      <c r="NRQ82" s="25">
        <f t="shared" si="155"/>
        <v>0</v>
      </c>
      <c r="NRR82" s="25">
        <f t="shared" si="155"/>
        <v>0</v>
      </c>
      <c r="NRS82" s="25">
        <f t="shared" si="155"/>
        <v>0</v>
      </c>
      <c r="NRT82" s="25">
        <f t="shared" si="155"/>
        <v>0</v>
      </c>
      <c r="NRU82" s="25">
        <f t="shared" si="155"/>
        <v>0</v>
      </c>
      <c r="NRV82" s="25">
        <f t="shared" si="155"/>
        <v>0</v>
      </c>
      <c r="NRW82" s="25">
        <f t="shared" si="155"/>
        <v>0</v>
      </c>
      <c r="NRX82" s="25">
        <f t="shared" si="155"/>
        <v>0</v>
      </c>
      <c r="NRY82" s="25">
        <f t="shared" si="155"/>
        <v>0</v>
      </c>
      <c r="NRZ82" s="25">
        <f t="shared" si="155"/>
        <v>0</v>
      </c>
      <c r="NSA82" s="25">
        <f t="shared" si="155"/>
        <v>0</v>
      </c>
      <c r="NSB82" s="25">
        <f t="shared" si="155"/>
        <v>0</v>
      </c>
      <c r="NSC82" s="25">
        <f t="shared" si="155"/>
        <v>0</v>
      </c>
      <c r="NSD82" s="25">
        <f t="shared" si="155"/>
        <v>0</v>
      </c>
      <c r="NSE82" s="25">
        <f t="shared" si="155"/>
        <v>0</v>
      </c>
      <c r="NSF82" s="25">
        <f t="shared" si="155"/>
        <v>0</v>
      </c>
      <c r="NSG82" s="25">
        <f t="shared" si="155"/>
        <v>0</v>
      </c>
      <c r="NSH82" s="25">
        <f t="shared" si="155"/>
        <v>0</v>
      </c>
      <c r="NSI82" s="25">
        <f t="shared" si="155"/>
        <v>0</v>
      </c>
      <c r="NSJ82" s="25">
        <f t="shared" si="155"/>
        <v>0</v>
      </c>
      <c r="NSK82" s="25">
        <f t="shared" si="155"/>
        <v>0</v>
      </c>
      <c r="NSL82" s="25">
        <f t="shared" si="155"/>
        <v>0</v>
      </c>
      <c r="NSM82" s="25">
        <f t="shared" si="155"/>
        <v>0</v>
      </c>
      <c r="NSN82" s="25">
        <f t="shared" si="155"/>
        <v>0</v>
      </c>
      <c r="NSO82" s="25">
        <f t="shared" si="155"/>
        <v>0</v>
      </c>
      <c r="NSP82" s="25">
        <f t="shared" si="155"/>
        <v>0</v>
      </c>
      <c r="NSQ82" s="25">
        <f t="shared" si="155"/>
        <v>0</v>
      </c>
      <c r="NSR82" s="25">
        <f t="shared" si="155"/>
        <v>0</v>
      </c>
      <c r="NSS82" s="25">
        <f t="shared" si="155"/>
        <v>0</v>
      </c>
      <c r="NST82" s="25">
        <f t="shared" si="155"/>
        <v>0</v>
      </c>
      <c r="NSU82" s="25">
        <f t="shared" si="155"/>
        <v>0</v>
      </c>
      <c r="NSV82" s="25">
        <f t="shared" si="155"/>
        <v>0</v>
      </c>
      <c r="NSW82" s="25">
        <f t="shared" si="155"/>
        <v>0</v>
      </c>
      <c r="NSX82" s="25">
        <f t="shared" si="155"/>
        <v>0</v>
      </c>
      <c r="NSY82" s="25">
        <f t="shared" si="155"/>
        <v>0</v>
      </c>
      <c r="NSZ82" s="25">
        <f t="shared" si="155"/>
        <v>0</v>
      </c>
      <c r="NTA82" s="25">
        <f t="shared" si="155"/>
        <v>0</v>
      </c>
      <c r="NTB82" s="25">
        <f t="shared" si="155"/>
        <v>0</v>
      </c>
      <c r="NTC82" s="25">
        <f t="shared" si="155"/>
        <v>0</v>
      </c>
      <c r="NTD82" s="25">
        <f t="shared" si="155"/>
        <v>0</v>
      </c>
      <c r="NTE82" s="25">
        <f t="shared" si="155"/>
        <v>0</v>
      </c>
      <c r="NTF82" s="25">
        <f t="shared" si="155"/>
        <v>0</v>
      </c>
      <c r="NTG82" s="25">
        <f t="shared" si="155"/>
        <v>0</v>
      </c>
      <c r="NTH82" s="25">
        <f t="shared" si="155"/>
        <v>0</v>
      </c>
      <c r="NTI82" s="25">
        <f t="shared" si="155"/>
        <v>0</v>
      </c>
      <c r="NTJ82" s="25">
        <f t="shared" si="155"/>
        <v>0</v>
      </c>
      <c r="NTK82" s="25">
        <f t="shared" ref="NTK82:NVV82" si="156">+NSZ82+NTB82+NTD82+NTF82+NTH82</f>
        <v>0</v>
      </c>
      <c r="NTL82" s="25">
        <f t="shared" si="156"/>
        <v>0</v>
      </c>
      <c r="NTM82" s="25">
        <f t="shared" si="156"/>
        <v>0</v>
      </c>
      <c r="NTN82" s="25">
        <f t="shared" si="156"/>
        <v>0</v>
      </c>
      <c r="NTO82" s="25">
        <f t="shared" si="156"/>
        <v>0</v>
      </c>
      <c r="NTP82" s="25">
        <f t="shared" si="156"/>
        <v>0</v>
      </c>
      <c r="NTQ82" s="25">
        <f t="shared" si="156"/>
        <v>0</v>
      </c>
      <c r="NTR82" s="25">
        <f t="shared" si="156"/>
        <v>0</v>
      </c>
      <c r="NTS82" s="25">
        <f t="shared" si="156"/>
        <v>0</v>
      </c>
      <c r="NTT82" s="25">
        <f t="shared" si="156"/>
        <v>0</v>
      </c>
      <c r="NTU82" s="25">
        <f t="shared" si="156"/>
        <v>0</v>
      </c>
      <c r="NTV82" s="25">
        <f t="shared" si="156"/>
        <v>0</v>
      </c>
      <c r="NTW82" s="25">
        <f t="shared" si="156"/>
        <v>0</v>
      </c>
      <c r="NTX82" s="25">
        <f t="shared" si="156"/>
        <v>0</v>
      </c>
      <c r="NTY82" s="25">
        <f t="shared" si="156"/>
        <v>0</v>
      </c>
      <c r="NTZ82" s="25">
        <f t="shared" si="156"/>
        <v>0</v>
      </c>
      <c r="NUA82" s="25">
        <f t="shared" si="156"/>
        <v>0</v>
      </c>
      <c r="NUB82" s="25">
        <f t="shared" si="156"/>
        <v>0</v>
      </c>
      <c r="NUC82" s="25">
        <f t="shared" si="156"/>
        <v>0</v>
      </c>
      <c r="NUD82" s="25">
        <f t="shared" si="156"/>
        <v>0</v>
      </c>
      <c r="NUE82" s="25">
        <f t="shared" si="156"/>
        <v>0</v>
      </c>
      <c r="NUF82" s="25">
        <f t="shared" si="156"/>
        <v>0</v>
      </c>
      <c r="NUG82" s="25">
        <f t="shared" si="156"/>
        <v>0</v>
      </c>
      <c r="NUH82" s="25">
        <f t="shared" si="156"/>
        <v>0</v>
      </c>
      <c r="NUI82" s="25">
        <f t="shared" si="156"/>
        <v>0</v>
      </c>
      <c r="NUJ82" s="25">
        <f t="shared" si="156"/>
        <v>0</v>
      </c>
      <c r="NUK82" s="25">
        <f t="shared" si="156"/>
        <v>0</v>
      </c>
      <c r="NUL82" s="25">
        <f t="shared" si="156"/>
        <v>0</v>
      </c>
      <c r="NUM82" s="25">
        <f t="shared" si="156"/>
        <v>0</v>
      </c>
      <c r="NUN82" s="25">
        <f t="shared" si="156"/>
        <v>0</v>
      </c>
      <c r="NUO82" s="25">
        <f t="shared" si="156"/>
        <v>0</v>
      </c>
      <c r="NUP82" s="25">
        <f t="shared" si="156"/>
        <v>0</v>
      </c>
      <c r="NUQ82" s="25">
        <f t="shared" si="156"/>
        <v>0</v>
      </c>
      <c r="NUR82" s="25">
        <f t="shared" si="156"/>
        <v>0</v>
      </c>
      <c r="NUS82" s="25">
        <f t="shared" si="156"/>
        <v>0</v>
      </c>
      <c r="NUT82" s="25">
        <f t="shared" si="156"/>
        <v>0</v>
      </c>
      <c r="NUU82" s="25">
        <f t="shared" si="156"/>
        <v>0</v>
      </c>
      <c r="NUV82" s="25">
        <f t="shared" si="156"/>
        <v>0</v>
      </c>
      <c r="NUW82" s="25">
        <f t="shared" si="156"/>
        <v>0</v>
      </c>
      <c r="NUX82" s="25">
        <f t="shared" si="156"/>
        <v>0</v>
      </c>
      <c r="NUY82" s="25">
        <f t="shared" si="156"/>
        <v>0</v>
      </c>
      <c r="NUZ82" s="25">
        <f t="shared" si="156"/>
        <v>0</v>
      </c>
      <c r="NVA82" s="25">
        <f t="shared" si="156"/>
        <v>0</v>
      </c>
      <c r="NVB82" s="25">
        <f t="shared" si="156"/>
        <v>0</v>
      </c>
      <c r="NVC82" s="25">
        <f t="shared" si="156"/>
        <v>0</v>
      </c>
      <c r="NVD82" s="25">
        <f t="shared" si="156"/>
        <v>0</v>
      </c>
      <c r="NVE82" s="25">
        <f t="shared" si="156"/>
        <v>0</v>
      </c>
      <c r="NVF82" s="25">
        <f t="shared" si="156"/>
        <v>0</v>
      </c>
      <c r="NVG82" s="25">
        <f t="shared" si="156"/>
        <v>0</v>
      </c>
      <c r="NVH82" s="25">
        <f t="shared" si="156"/>
        <v>0</v>
      </c>
      <c r="NVI82" s="25">
        <f t="shared" si="156"/>
        <v>0</v>
      </c>
      <c r="NVJ82" s="25">
        <f t="shared" si="156"/>
        <v>0</v>
      </c>
      <c r="NVK82" s="25">
        <f t="shared" si="156"/>
        <v>0</v>
      </c>
      <c r="NVL82" s="25">
        <f t="shared" si="156"/>
        <v>0</v>
      </c>
      <c r="NVM82" s="25">
        <f t="shared" si="156"/>
        <v>0</v>
      </c>
      <c r="NVN82" s="25">
        <f t="shared" si="156"/>
        <v>0</v>
      </c>
      <c r="NVO82" s="25">
        <f t="shared" si="156"/>
        <v>0</v>
      </c>
      <c r="NVP82" s="25">
        <f t="shared" si="156"/>
        <v>0</v>
      </c>
      <c r="NVQ82" s="25">
        <f t="shared" si="156"/>
        <v>0</v>
      </c>
      <c r="NVR82" s="25">
        <f t="shared" si="156"/>
        <v>0</v>
      </c>
      <c r="NVS82" s="25">
        <f t="shared" si="156"/>
        <v>0</v>
      </c>
      <c r="NVT82" s="25">
        <f t="shared" si="156"/>
        <v>0</v>
      </c>
      <c r="NVU82" s="25">
        <f t="shared" si="156"/>
        <v>0</v>
      </c>
      <c r="NVV82" s="25">
        <f t="shared" si="156"/>
        <v>0</v>
      </c>
      <c r="NVW82" s="25">
        <f t="shared" ref="NVW82:NYH82" si="157">+NVL82+NVN82+NVP82+NVR82+NVT82</f>
        <v>0</v>
      </c>
      <c r="NVX82" s="25">
        <f t="shared" si="157"/>
        <v>0</v>
      </c>
      <c r="NVY82" s="25">
        <f t="shared" si="157"/>
        <v>0</v>
      </c>
      <c r="NVZ82" s="25">
        <f t="shared" si="157"/>
        <v>0</v>
      </c>
      <c r="NWA82" s="25">
        <f t="shared" si="157"/>
        <v>0</v>
      </c>
      <c r="NWB82" s="25">
        <f t="shared" si="157"/>
        <v>0</v>
      </c>
      <c r="NWC82" s="25">
        <f t="shared" si="157"/>
        <v>0</v>
      </c>
      <c r="NWD82" s="25">
        <f t="shared" si="157"/>
        <v>0</v>
      </c>
      <c r="NWE82" s="25">
        <f t="shared" si="157"/>
        <v>0</v>
      </c>
      <c r="NWF82" s="25">
        <f t="shared" si="157"/>
        <v>0</v>
      </c>
      <c r="NWG82" s="25">
        <f t="shared" si="157"/>
        <v>0</v>
      </c>
      <c r="NWH82" s="25">
        <f t="shared" si="157"/>
        <v>0</v>
      </c>
      <c r="NWI82" s="25">
        <f t="shared" si="157"/>
        <v>0</v>
      </c>
      <c r="NWJ82" s="25">
        <f t="shared" si="157"/>
        <v>0</v>
      </c>
      <c r="NWK82" s="25">
        <f t="shared" si="157"/>
        <v>0</v>
      </c>
      <c r="NWL82" s="25">
        <f t="shared" si="157"/>
        <v>0</v>
      </c>
      <c r="NWM82" s="25">
        <f t="shared" si="157"/>
        <v>0</v>
      </c>
      <c r="NWN82" s="25">
        <f t="shared" si="157"/>
        <v>0</v>
      </c>
      <c r="NWO82" s="25">
        <f t="shared" si="157"/>
        <v>0</v>
      </c>
      <c r="NWP82" s="25">
        <f t="shared" si="157"/>
        <v>0</v>
      </c>
      <c r="NWQ82" s="25">
        <f t="shared" si="157"/>
        <v>0</v>
      </c>
      <c r="NWR82" s="25">
        <f t="shared" si="157"/>
        <v>0</v>
      </c>
      <c r="NWS82" s="25">
        <f t="shared" si="157"/>
        <v>0</v>
      </c>
      <c r="NWT82" s="25">
        <f t="shared" si="157"/>
        <v>0</v>
      </c>
      <c r="NWU82" s="25">
        <f t="shared" si="157"/>
        <v>0</v>
      </c>
      <c r="NWV82" s="25">
        <f t="shared" si="157"/>
        <v>0</v>
      </c>
      <c r="NWW82" s="25">
        <f t="shared" si="157"/>
        <v>0</v>
      </c>
      <c r="NWX82" s="25">
        <f t="shared" si="157"/>
        <v>0</v>
      </c>
      <c r="NWY82" s="25">
        <f t="shared" si="157"/>
        <v>0</v>
      </c>
      <c r="NWZ82" s="25">
        <f t="shared" si="157"/>
        <v>0</v>
      </c>
      <c r="NXA82" s="25">
        <f t="shared" si="157"/>
        <v>0</v>
      </c>
      <c r="NXB82" s="25">
        <f t="shared" si="157"/>
        <v>0</v>
      </c>
      <c r="NXC82" s="25">
        <f t="shared" si="157"/>
        <v>0</v>
      </c>
      <c r="NXD82" s="25">
        <f t="shared" si="157"/>
        <v>0</v>
      </c>
      <c r="NXE82" s="25">
        <f t="shared" si="157"/>
        <v>0</v>
      </c>
      <c r="NXF82" s="25">
        <f t="shared" si="157"/>
        <v>0</v>
      </c>
      <c r="NXG82" s="25">
        <f t="shared" si="157"/>
        <v>0</v>
      </c>
      <c r="NXH82" s="25">
        <f t="shared" si="157"/>
        <v>0</v>
      </c>
      <c r="NXI82" s="25">
        <f t="shared" si="157"/>
        <v>0</v>
      </c>
      <c r="NXJ82" s="25">
        <f t="shared" si="157"/>
        <v>0</v>
      </c>
      <c r="NXK82" s="25">
        <f t="shared" si="157"/>
        <v>0</v>
      </c>
      <c r="NXL82" s="25">
        <f t="shared" si="157"/>
        <v>0</v>
      </c>
      <c r="NXM82" s="25">
        <f t="shared" si="157"/>
        <v>0</v>
      </c>
      <c r="NXN82" s="25">
        <f t="shared" si="157"/>
        <v>0</v>
      </c>
      <c r="NXO82" s="25">
        <f t="shared" si="157"/>
        <v>0</v>
      </c>
      <c r="NXP82" s="25">
        <f t="shared" si="157"/>
        <v>0</v>
      </c>
      <c r="NXQ82" s="25">
        <f t="shared" si="157"/>
        <v>0</v>
      </c>
      <c r="NXR82" s="25">
        <f t="shared" si="157"/>
        <v>0</v>
      </c>
      <c r="NXS82" s="25">
        <f t="shared" si="157"/>
        <v>0</v>
      </c>
      <c r="NXT82" s="25">
        <f t="shared" si="157"/>
        <v>0</v>
      </c>
      <c r="NXU82" s="25">
        <f t="shared" si="157"/>
        <v>0</v>
      </c>
      <c r="NXV82" s="25">
        <f t="shared" si="157"/>
        <v>0</v>
      </c>
      <c r="NXW82" s="25">
        <f t="shared" si="157"/>
        <v>0</v>
      </c>
      <c r="NXX82" s="25">
        <f t="shared" si="157"/>
        <v>0</v>
      </c>
      <c r="NXY82" s="25">
        <f t="shared" si="157"/>
        <v>0</v>
      </c>
      <c r="NXZ82" s="25">
        <f t="shared" si="157"/>
        <v>0</v>
      </c>
      <c r="NYA82" s="25">
        <f t="shared" si="157"/>
        <v>0</v>
      </c>
      <c r="NYB82" s="25">
        <f t="shared" si="157"/>
        <v>0</v>
      </c>
      <c r="NYC82" s="25">
        <f t="shared" si="157"/>
        <v>0</v>
      </c>
      <c r="NYD82" s="25">
        <f t="shared" si="157"/>
        <v>0</v>
      </c>
      <c r="NYE82" s="25">
        <f t="shared" si="157"/>
        <v>0</v>
      </c>
      <c r="NYF82" s="25">
        <f t="shared" si="157"/>
        <v>0</v>
      </c>
      <c r="NYG82" s="25">
        <f t="shared" si="157"/>
        <v>0</v>
      </c>
      <c r="NYH82" s="25">
        <f t="shared" si="157"/>
        <v>0</v>
      </c>
      <c r="NYI82" s="25">
        <f t="shared" ref="NYI82:OAT82" si="158">+NXX82+NXZ82+NYB82+NYD82+NYF82</f>
        <v>0</v>
      </c>
      <c r="NYJ82" s="25">
        <f t="shared" si="158"/>
        <v>0</v>
      </c>
      <c r="NYK82" s="25">
        <f t="shared" si="158"/>
        <v>0</v>
      </c>
      <c r="NYL82" s="25">
        <f t="shared" si="158"/>
        <v>0</v>
      </c>
      <c r="NYM82" s="25">
        <f t="shared" si="158"/>
        <v>0</v>
      </c>
      <c r="NYN82" s="25">
        <f t="shared" si="158"/>
        <v>0</v>
      </c>
      <c r="NYO82" s="25">
        <f t="shared" si="158"/>
        <v>0</v>
      </c>
      <c r="NYP82" s="25">
        <f t="shared" si="158"/>
        <v>0</v>
      </c>
      <c r="NYQ82" s="25">
        <f t="shared" si="158"/>
        <v>0</v>
      </c>
      <c r="NYR82" s="25">
        <f t="shared" si="158"/>
        <v>0</v>
      </c>
      <c r="NYS82" s="25">
        <f t="shared" si="158"/>
        <v>0</v>
      </c>
      <c r="NYT82" s="25">
        <f t="shared" si="158"/>
        <v>0</v>
      </c>
      <c r="NYU82" s="25">
        <f t="shared" si="158"/>
        <v>0</v>
      </c>
      <c r="NYV82" s="25">
        <f t="shared" si="158"/>
        <v>0</v>
      </c>
      <c r="NYW82" s="25">
        <f t="shared" si="158"/>
        <v>0</v>
      </c>
      <c r="NYX82" s="25">
        <f t="shared" si="158"/>
        <v>0</v>
      </c>
      <c r="NYY82" s="25">
        <f t="shared" si="158"/>
        <v>0</v>
      </c>
      <c r="NYZ82" s="25">
        <f t="shared" si="158"/>
        <v>0</v>
      </c>
      <c r="NZA82" s="25">
        <f t="shared" si="158"/>
        <v>0</v>
      </c>
      <c r="NZB82" s="25">
        <f t="shared" si="158"/>
        <v>0</v>
      </c>
      <c r="NZC82" s="25">
        <f t="shared" si="158"/>
        <v>0</v>
      </c>
      <c r="NZD82" s="25">
        <f t="shared" si="158"/>
        <v>0</v>
      </c>
      <c r="NZE82" s="25">
        <f t="shared" si="158"/>
        <v>0</v>
      </c>
      <c r="NZF82" s="25">
        <f t="shared" si="158"/>
        <v>0</v>
      </c>
      <c r="NZG82" s="25">
        <f t="shared" si="158"/>
        <v>0</v>
      </c>
      <c r="NZH82" s="25">
        <f t="shared" si="158"/>
        <v>0</v>
      </c>
      <c r="NZI82" s="25">
        <f t="shared" si="158"/>
        <v>0</v>
      </c>
      <c r="NZJ82" s="25">
        <f t="shared" si="158"/>
        <v>0</v>
      </c>
      <c r="NZK82" s="25">
        <f t="shared" si="158"/>
        <v>0</v>
      </c>
      <c r="NZL82" s="25">
        <f t="shared" si="158"/>
        <v>0</v>
      </c>
      <c r="NZM82" s="25">
        <f t="shared" si="158"/>
        <v>0</v>
      </c>
      <c r="NZN82" s="25">
        <f t="shared" si="158"/>
        <v>0</v>
      </c>
      <c r="NZO82" s="25">
        <f t="shared" si="158"/>
        <v>0</v>
      </c>
      <c r="NZP82" s="25">
        <f t="shared" si="158"/>
        <v>0</v>
      </c>
      <c r="NZQ82" s="25">
        <f t="shared" si="158"/>
        <v>0</v>
      </c>
      <c r="NZR82" s="25">
        <f t="shared" si="158"/>
        <v>0</v>
      </c>
      <c r="NZS82" s="25">
        <f t="shared" si="158"/>
        <v>0</v>
      </c>
      <c r="NZT82" s="25">
        <f t="shared" si="158"/>
        <v>0</v>
      </c>
      <c r="NZU82" s="25">
        <f t="shared" si="158"/>
        <v>0</v>
      </c>
      <c r="NZV82" s="25">
        <f t="shared" si="158"/>
        <v>0</v>
      </c>
      <c r="NZW82" s="25">
        <f t="shared" si="158"/>
        <v>0</v>
      </c>
      <c r="NZX82" s="25">
        <f t="shared" si="158"/>
        <v>0</v>
      </c>
      <c r="NZY82" s="25">
        <f t="shared" si="158"/>
        <v>0</v>
      </c>
      <c r="NZZ82" s="25">
        <f t="shared" si="158"/>
        <v>0</v>
      </c>
      <c r="OAA82" s="25">
        <f t="shared" si="158"/>
        <v>0</v>
      </c>
      <c r="OAB82" s="25">
        <f t="shared" si="158"/>
        <v>0</v>
      </c>
      <c r="OAC82" s="25">
        <f t="shared" si="158"/>
        <v>0</v>
      </c>
      <c r="OAD82" s="25">
        <f t="shared" si="158"/>
        <v>0</v>
      </c>
      <c r="OAE82" s="25">
        <f t="shared" si="158"/>
        <v>0</v>
      </c>
      <c r="OAF82" s="25">
        <f t="shared" si="158"/>
        <v>0</v>
      </c>
      <c r="OAG82" s="25">
        <f t="shared" si="158"/>
        <v>0</v>
      </c>
      <c r="OAH82" s="25">
        <f t="shared" si="158"/>
        <v>0</v>
      </c>
      <c r="OAI82" s="25">
        <f t="shared" si="158"/>
        <v>0</v>
      </c>
      <c r="OAJ82" s="25">
        <f t="shared" si="158"/>
        <v>0</v>
      </c>
      <c r="OAK82" s="25">
        <f t="shared" si="158"/>
        <v>0</v>
      </c>
      <c r="OAL82" s="25">
        <f t="shared" si="158"/>
        <v>0</v>
      </c>
      <c r="OAM82" s="25">
        <f t="shared" si="158"/>
        <v>0</v>
      </c>
      <c r="OAN82" s="25">
        <f t="shared" si="158"/>
        <v>0</v>
      </c>
      <c r="OAO82" s="25">
        <f t="shared" si="158"/>
        <v>0</v>
      </c>
      <c r="OAP82" s="25">
        <f t="shared" si="158"/>
        <v>0</v>
      </c>
      <c r="OAQ82" s="25">
        <f t="shared" si="158"/>
        <v>0</v>
      </c>
      <c r="OAR82" s="25">
        <f t="shared" si="158"/>
        <v>0</v>
      </c>
      <c r="OAS82" s="25">
        <f t="shared" si="158"/>
        <v>0</v>
      </c>
      <c r="OAT82" s="25">
        <f t="shared" si="158"/>
        <v>0</v>
      </c>
      <c r="OAU82" s="25">
        <f t="shared" ref="OAU82:ODF82" si="159">+OAJ82+OAL82+OAN82+OAP82+OAR82</f>
        <v>0</v>
      </c>
      <c r="OAV82" s="25">
        <f t="shared" si="159"/>
        <v>0</v>
      </c>
      <c r="OAW82" s="25">
        <f t="shared" si="159"/>
        <v>0</v>
      </c>
      <c r="OAX82" s="25">
        <f t="shared" si="159"/>
        <v>0</v>
      </c>
      <c r="OAY82" s="25">
        <f t="shared" si="159"/>
        <v>0</v>
      </c>
      <c r="OAZ82" s="25">
        <f t="shared" si="159"/>
        <v>0</v>
      </c>
      <c r="OBA82" s="25">
        <f t="shared" si="159"/>
        <v>0</v>
      </c>
      <c r="OBB82" s="25">
        <f t="shared" si="159"/>
        <v>0</v>
      </c>
      <c r="OBC82" s="25">
        <f t="shared" si="159"/>
        <v>0</v>
      </c>
      <c r="OBD82" s="25">
        <f t="shared" si="159"/>
        <v>0</v>
      </c>
      <c r="OBE82" s="25">
        <f t="shared" si="159"/>
        <v>0</v>
      </c>
      <c r="OBF82" s="25">
        <f t="shared" si="159"/>
        <v>0</v>
      </c>
      <c r="OBG82" s="25">
        <f t="shared" si="159"/>
        <v>0</v>
      </c>
      <c r="OBH82" s="25">
        <f t="shared" si="159"/>
        <v>0</v>
      </c>
      <c r="OBI82" s="25">
        <f t="shared" si="159"/>
        <v>0</v>
      </c>
      <c r="OBJ82" s="25">
        <f t="shared" si="159"/>
        <v>0</v>
      </c>
      <c r="OBK82" s="25">
        <f t="shared" si="159"/>
        <v>0</v>
      </c>
      <c r="OBL82" s="25">
        <f t="shared" si="159"/>
        <v>0</v>
      </c>
      <c r="OBM82" s="25">
        <f t="shared" si="159"/>
        <v>0</v>
      </c>
      <c r="OBN82" s="25">
        <f t="shared" si="159"/>
        <v>0</v>
      </c>
      <c r="OBO82" s="25">
        <f t="shared" si="159"/>
        <v>0</v>
      </c>
      <c r="OBP82" s="25">
        <f t="shared" si="159"/>
        <v>0</v>
      </c>
      <c r="OBQ82" s="25">
        <f t="shared" si="159"/>
        <v>0</v>
      </c>
      <c r="OBR82" s="25">
        <f t="shared" si="159"/>
        <v>0</v>
      </c>
      <c r="OBS82" s="25">
        <f t="shared" si="159"/>
        <v>0</v>
      </c>
      <c r="OBT82" s="25">
        <f t="shared" si="159"/>
        <v>0</v>
      </c>
      <c r="OBU82" s="25">
        <f t="shared" si="159"/>
        <v>0</v>
      </c>
      <c r="OBV82" s="25">
        <f t="shared" si="159"/>
        <v>0</v>
      </c>
      <c r="OBW82" s="25">
        <f t="shared" si="159"/>
        <v>0</v>
      </c>
      <c r="OBX82" s="25">
        <f t="shared" si="159"/>
        <v>0</v>
      </c>
      <c r="OBY82" s="25">
        <f t="shared" si="159"/>
        <v>0</v>
      </c>
      <c r="OBZ82" s="25">
        <f t="shared" si="159"/>
        <v>0</v>
      </c>
      <c r="OCA82" s="25">
        <f t="shared" si="159"/>
        <v>0</v>
      </c>
      <c r="OCB82" s="25">
        <f t="shared" si="159"/>
        <v>0</v>
      </c>
      <c r="OCC82" s="25">
        <f t="shared" si="159"/>
        <v>0</v>
      </c>
      <c r="OCD82" s="25">
        <f t="shared" si="159"/>
        <v>0</v>
      </c>
      <c r="OCE82" s="25">
        <f t="shared" si="159"/>
        <v>0</v>
      </c>
      <c r="OCF82" s="25">
        <f t="shared" si="159"/>
        <v>0</v>
      </c>
      <c r="OCG82" s="25">
        <f t="shared" si="159"/>
        <v>0</v>
      </c>
      <c r="OCH82" s="25">
        <f t="shared" si="159"/>
        <v>0</v>
      </c>
      <c r="OCI82" s="25">
        <f t="shared" si="159"/>
        <v>0</v>
      </c>
      <c r="OCJ82" s="25">
        <f t="shared" si="159"/>
        <v>0</v>
      </c>
      <c r="OCK82" s="25">
        <f t="shared" si="159"/>
        <v>0</v>
      </c>
      <c r="OCL82" s="25">
        <f t="shared" si="159"/>
        <v>0</v>
      </c>
      <c r="OCM82" s="25">
        <f t="shared" si="159"/>
        <v>0</v>
      </c>
      <c r="OCN82" s="25">
        <f t="shared" si="159"/>
        <v>0</v>
      </c>
      <c r="OCO82" s="25">
        <f t="shared" si="159"/>
        <v>0</v>
      </c>
      <c r="OCP82" s="25">
        <f t="shared" si="159"/>
        <v>0</v>
      </c>
      <c r="OCQ82" s="25">
        <f t="shared" si="159"/>
        <v>0</v>
      </c>
      <c r="OCR82" s="25">
        <f t="shared" si="159"/>
        <v>0</v>
      </c>
      <c r="OCS82" s="25">
        <f t="shared" si="159"/>
        <v>0</v>
      </c>
      <c r="OCT82" s="25">
        <f t="shared" si="159"/>
        <v>0</v>
      </c>
      <c r="OCU82" s="25">
        <f t="shared" si="159"/>
        <v>0</v>
      </c>
      <c r="OCV82" s="25">
        <f t="shared" si="159"/>
        <v>0</v>
      </c>
      <c r="OCW82" s="25">
        <f t="shared" si="159"/>
        <v>0</v>
      </c>
      <c r="OCX82" s="25">
        <f t="shared" si="159"/>
        <v>0</v>
      </c>
      <c r="OCY82" s="25">
        <f t="shared" si="159"/>
        <v>0</v>
      </c>
      <c r="OCZ82" s="25">
        <f t="shared" si="159"/>
        <v>0</v>
      </c>
      <c r="ODA82" s="25">
        <f t="shared" si="159"/>
        <v>0</v>
      </c>
      <c r="ODB82" s="25">
        <f t="shared" si="159"/>
        <v>0</v>
      </c>
      <c r="ODC82" s="25">
        <f t="shared" si="159"/>
        <v>0</v>
      </c>
      <c r="ODD82" s="25">
        <f t="shared" si="159"/>
        <v>0</v>
      </c>
      <c r="ODE82" s="25">
        <f t="shared" si="159"/>
        <v>0</v>
      </c>
      <c r="ODF82" s="25">
        <f t="shared" si="159"/>
        <v>0</v>
      </c>
      <c r="ODG82" s="25">
        <f t="shared" ref="ODG82:OFR82" si="160">+OCV82+OCX82+OCZ82+ODB82+ODD82</f>
        <v>0</v>
      </c>
      <c r="ODH82" s="25">
        <f t="shared" si="160"/>
        <v>0</v>
      </c>
      <c r="ODI82" s="25">
        <f t="shared" si="160"/>
        <v>0</v>
      </c>
      <c r="ODJ82" s="25">
        <f t="shared" si="160"/>
        <v>0</v>
      </c>
      <c r="ODK82" s="25">
        <f t="shared" si="160"/>
        <v>0</v>
      </c>
      <c r="ODL82" s="25">
        <f t="shared" si="160"/>
        <v>0</v>
      </c>
      <c r="ODM82" s="25">
        <f t="shared" si="160"/>
        <v>0</v>
      </c>
      <c r="ODN82" s="25">
        <f t="shared" si="160"/>
        <v>0</v>
      </c>
      <c r="ODO82" s="25">
        <f t="shared" si="160"/>
        <v>0</v>
      </c>
      <c r="ODP82" s="25">
        <f t="shared" si="160"/>
        <v>0</v>
      </c>
      <c r="ODQ82" s="25">
        <f t="shared" si="160"/>
        <v>0</v>
      </c>
      <c r="ODR82" s="25">
        <f t="shared" si="160"/>
        <v>0</v>
      </c>
      <c r="ODS82" s="25">
        <f t="shared" si="160"/>
        <v>0</v>
      </c>
      <c r="ODT82" s="25">
        <f t="shared" si="160"/>
        <v>0</v>
      </c>
      <c r="ODU82" s="25">
        <f t="shared" si="160"/>
        <v>0</v>
      </c>
      <c r="ODV82" s="25">
        <f t="shared" si="160"/>
        <v>0</v>
      </c>
      <c r="ODW82" s="25">
        <f t="shared" si="160"/>
        <v>0</v>
      </c>
      <c r="ODX82" s="25">
        <f t="shared" si="160"/>
        <v>0</v>
      </c>
      <c r="ODY82" s="25">
        <f t="shared" si="160"/>
        <v>0</v>
      </c>
      <c r="ODZ82" s="25">
        <f t="shared" si="160"/>
        <v>0</v>
      </c>
      <c r="OEA82" s="25">
        <f t="shared" si="160"/>
        <v>0</v>
      </c>
      <c r="OEB82" s="25">
        <f t="shared" si="160"/>
        <v>0</v>
      </c>
      <c r="OEC82" s="25">
        <f t="shared" si="160"/>
        <v>0</v>
      </c>
      <c r="OED82" s="25">
        <f t="shared" si="160"/>
        <v>0</v>
      </c>
      <c r="OEE82" s="25">
        <f t="shared" si="160"/>
        <v>0</v>
      </c>
      <c r="OEF82" s="25">
        <f t="shared" si="160"/>
        <v>0</v>
      </c>
      <c r="OEG82" s="25">
        <f t="shared" si="160"/>
        <v>0</v>
      </c>
      <c r="OEH82" s="25">
        <f t="shared" si="160"/>
        <v>0</v>
      </c>
      <c r="OEI82" s="25">
        <f t="shared" si="160"/>
        <v>0</v>
      </c>
      <c r="OEJ82" s="25">
        <f t="shared" si="160"/>
        <v>0</v>
      </c>
      <c r="OEK82" s="25">
        <f t="shared" si="160"/>
        <v>0</v>
      </c>
      <c r="OEL82" s="25">
        <f t="shared" si="160"/>
        <v>0</v>
      </c>
      <c r="OEM82" s="25">
        <f t="shared" si="160"/>
        <v>0</v>
      </c>
      <c r="OEN82" s="25">
        <f t="shared" si="160"/>
        <v>0</v>
      </c>
      <c r="OEO82" s="25">
        <f t="shared" si="160"/>
        <v>0</v>
      </c>
      <c r="OEP82" s="25">
        <f t="shared" si="160"/>
        <v>0</v>
      </c>
      <c r="OEQ82" s="25">
        <f t="shared" si="160"/>
        <v>0</v>
      </c>
      <c r="OER82" s="25">
        <f t="shared" si="160"/>
        <v>0</v>
      </c>
      <c r="OES82" s="25">
        <f t="shared" si="160"/>
        <v>0</v>
      </c>
      <c r="OET82" s="25">
        <f t="shared" si="160"/>
        <v>0</v>
      </c>
      <c r="OEU82" s="25">
        <f t="shared" si="160"/>
        <v>0</v>
      </c>
      <c r="OEV82" s="25">
        <f t="shared" si="160"/>
        <v>0</v>
      </c>
      <c r="OEW82" s="25">
        <f t="shared" si="160"/>
        <v>0</v>
      </c>
      <c r="OEX82" s="25">
        <f t="shared" si="160"/>
        <v>0</v>
      </c>
      <c r="OEY82" s="25">
        <f t="shared" si="160"/>
        <v>0</v>
      </c>
      <c r="OEZ82" s="25">
        <f t="shared" si="160"/>
        <v>0</v>
      </c>
      <c r="OFA82" s="25">
        <f t="shared" si="160"/>
        <v>0</v>
      </c>
      <c r="OFB82" s="25">
        <f t="shared" si="160"/>
        <v>0</v>
      </c>
      <c r="OFC82" s="25">
        <f t="shared" si="160"/>
        <v>0</v>
      </c>
      <c r="OFD82" s="25">
        <f t="shared" si="160"/>
        <v>0</v>
      </c>
      <c r="OFE82" s="25">
        <f t="shared" si="160"/>
        <v>0</v>
      </c>
      <c r="OFF82" s="25">
        <f t="shared" si="160"/>
        <v>0</v>
      </c>
      <c r="OFG82" s="25">
        <f t="shared" si="160"/>
        <v>0</v>
      </c>
      <c r="OFH82" s="25">
        <f t="shared" si="160"/>
        <v>0</v>
      </c>
      <c r="OFI82" s="25">
        <f t="shared" si="160"/>
        <v>0</v>
      </c>
      <c r="OFJ82" s="25">
        <f t="shared" si="160"/>
        <v>0</v>
      </c>
      <c r="OFK82" s="25">
        <f t="shared" si="160"/>
        <v>0</v>
      </c>
      <c r="OFL82" s="25">
        <f t="shared" si="160"/>
        <v>0</v>
      </c>
      <c r="OFM82" s="25">
        <f t="shared" si="160"/>
        <v>0</v>
      </c>
      <c r="OFN82" s="25">
        <f t="shared" si="160"/>
        <v>0</v>
      </c>
      <c r="OFO82" s="25">
        <f t="shared" si="160"/>
        <v>0</v>
      </c>
      <c r="OFP82" s="25">
        <f t="shared" si="160"/>
        <v>0</v>
      </c>
      <c r="OFQ82" s="25">
        <f t="shared" si="160"/>
        <v>0</v>
      </c>
      <c r="OFR82" s="25">
        <f t="shared" si="160"/>
        <v>0</v>
      </c>
      <c r="OFS82" s="25">
        <f t="shared" ref="OFS82:OID82" si="161">+OFH82+OFJ82+OFL82+OFN82+OFP82</f>
        <v>0</v>
      </c>
      <c r="OFT82" s="25">
        <f t="shared" si="161"/>
        <v>0</v>
      </c>
      <c r="OFU82" s="25">
        <f t="shared" si="161"/>
        <v>0</v>
      </c>
      <c r="OFV82" s="25">
        <f t="shared" si="161"/>
        <v>0</v>
      </c>
      <c r="OFW82" s="25">
        <f t="shared" si="161"/>
        <v>0</v>
      </c>
      <c r="OFX82" s="25">
        <f t="shared" si="161"/>
        <v>0</v>
      </c>
      <c r="OFY82" s="25">
        <f t="shared" si="161"/>
        <v>0</v>
      </c>
      <c r="OFZ82" s="25">
        <f t="shared" si="161"/>
        <v>0</v>
      </c>
      <c r="OGA82" s="25">
        <f t="shared" si="161"/>
        <v>0</v>
      </c>
      <c r="OGB82" s="25">
        <f t="shared" si="161"/>
        <v>0</v>
      </c>
      <c r="OGC82" s="25">
        <f t="shared" si="161"/>
        <v>0</v>
      </c>
      <c r="OGD82" s="25">
        <f t="shared" si="161"/>
        <v>0</v>
      </c>
      <c r="OGE82" s="25">
        <f t="shared" si="161"/>
        <v>0</v>
      </c>
      <c r="OGF82" s="25">
        <f t="shared" si="161"/>
        <v>0</v>
      </c>
      <c r="OGG82" s="25">
        <f t="shared" si="161"/>
        <v>0</v>
      </c>
      <c r="OGH82" s="25">
        <f t="shared" si="161"/>
        <v>0</v>
      </c>
      <c r="OGI82" s="25">
        <f t="shared" si="161"/>
        <v>0</v>
      </c>
      <c r="OGJ82" s="25">
        <f t="shared" si="161"/>
        <v>0</v>
      </c>
      <c r="OGK82" s="25">
        <f t="shared" si="161"/>
        <v>0</v>
      </c>
      <c r="OGL82" s="25">
        <f t="shared" si="161"/>
        <v>0</v>
      </c>
      <c r="OGM82" s="25">
        <f t="shared" si="161"/>
        <v>0</v>
      </c>
      <c r="OGN82" s="25">
        <f t="shared" si="161"/>
        <v>0</v>
      </c>
      <c r="OGO82" s="25">
        <f t="shared" si="161"/>
        <v>0</v>
      </c>
      <c r="OGP82" s="25">
        <f t="shared" si="161"/>
        <v>0</v>
      </c>
      <c r="OGQ82" s="25">
        <f t="shared" si="161"/>
        <v>0</v>
      </c>
      <c r="OGR82" s="25">
        <f t="shared" si="161"/>
        <v>0</v>
      </c>
      <c r="OGS82" s="25">
        <f t="shared" si="161"/>
        <v>0</v>
      </c>
      <c r="OGT82" s="25">
        <f t="shared" si="161"/>
        <v>0</v>
      </c>
      <c r="OGU82" s="25">
        <f t="shared" si="161"/>
        <v>0</v>
      </c>
      <c r="OGV82" s="25">
        <f t="shared" si="161"/>
        <v>0</v>
      </c>
      <c r="OGW82" s="25">
        <f t="shared" si="161"/>
        <v>0</v>
      </c>
      <c r="OGX82" s="25">
        <f t="shared" si="161"/>
        <v>0</v>
      </c>
      <c r="OGY82" s="25">
        <f t="shared" si="161"/>
        <v>0</v>
      </c>
      <c r="OGZ82" s="25">
        <f t="shared" si="161"/>
        <v>0</v>
      </c>
      <c r="OHA82" s="25">
        <f t="shared" si="161"/>
        <v>0</v>
      </c>
      <c r="OHB82" s="25">
        <f t="shared" si="161"/>
        <v>0</v>
      </c>
      <c r="OHC82" s="25">
        <f t="shared" si="161"/>
        <v>0</v>
      </c>
      <c r="OHD82" s="25">
        <f t="shared" si="161"/>
        <v>0</v>
      </c>
      <c r="OHE82" s="25">
        <f t="shared" si="161"/>
        <v>0</v>
      </c>
      <c r="OHF82" s="25">
        <f t="shared" si="161"/>
        <v>0</v>
      </c>
      <c r="OHG82" s="25">
        <f t="shared" si="161"/>
        <v>0</v>
      </c>
      <c r="OHH82" s="25">
        <f t="shared" si="161"/>
        <v>0</v>
      </c>
      <c r="OHI82" s="25">
        <f t="shared" si="161"/>
        <v>0</v>
      </c>
      <c r="OHJ82" s="25">
        <f t="shared" si="161"/>
        <v>0</v>
      </c>
      <c r="OHK82" s="25">
        <f t="shared" si="161"/>
        <v>0</v>
      </c>
      <c r="OHL82" s="25">
        <f t="shared" si="161"/>
        <v>0</v>
      </c>
      <c r="OHM82" s="25">
        <f t="shared" si="161"/>
        <v>0</v>
      </c>
      <c r="OHN82" s="25">
        <f t="shared" si="161"/>
        <v>0</v>
      </c>
      <c r="OHO82" s="25">
        <f t="shared" si="161"/>
        <v>0</v>
      </c>
      <c r="OHP82" s="25">
        <f t="shared" si="161"/>
        <v>0</v>
      </c>
      <c r="OHQ82" s="25">
        <f t="shared" si="161"/>
        <v>0</v>
      </c>
      <c r="OHR82" s="25">
        <f t="shared" si="161"/>
        <v>0</v>
      </c>
      <c r="OHS82" s="25">
        <f t="shared" si="161"/>
        <v>0</v>
      </c>
      <c r="OHT82" s="25">
        <f t="shared" si="161"/>
        <v>0</v>
      </c>
      <c r="OHU82" s="25">
        <f t="shared" si="161"/>
        <v>0</v>
      </c>
      <c r="OHV82" s="25">
        <f t="shared" si="161"/>
        <v>0</v>
      </c>
      <c r="OHW82" s="25">
        <f t="shared" si="161"/>
        <v>0</v>
      </c>
      <c r="OHX82" s="25">
        <f t="shared" si="161"/>
        <v>0</v>
      </c>
      <c r="OHY82" s="25">
        <f t="shared" si="161"/>
        <v>0</v>
      </c>
      <c r="OHZ82" s="25">
        <f t="shared" si="161"/>
        <v>0</v>
      </c>
      <c r="OIA82" s="25">
        <f t="shared" si="161"/>
        <v>0</v>
      </c>
      <c r="OIB82" s="25">
        <f t="shared" si="161"/>
        <v>0</v>
      </c>
      <c r="OIC82" s="25">
        <f t="shared" si="161"/>
        <v>0</v>
      </c>
      <c r="OID82" s="25">
        <f t="shared" si="161"/>
        <v>0</v>
      </c>
      <c r="OIE82" s="25">
        <f t="shared" ref="OIE82:OKP82" si="162">+OHT82+OHV82+OHX82+OHZ82+OIB82</f>
        <v>0</v>
      </c>
      <c r="OIF82" s="25">
        <f t="shared" si="162"/>
        <v>0</v>
      </c>
      <c r="OIG82" s="25">
        <f t="shared" si="162"/>
        <v>0</v>
      </c>
      <c r="OIH82" s="25">
        <f t="shared" si="162"/>
        <v>0</v>
      </c>
      <c r="OII82" s="25">
        <f t="shared" si="162"/>
        <v>0</v>
      </c>
      <c r="OIJ82" s="25">
        <f t="shared" si="162"/>
        <v>0</v>
      </c>
      <c r="OIK82" s="25">
        <f t="shared" si="162"/>
        <v>0</v>
      </c>
      <c r="OIL82" s="25">
        <f t="shared" si="162"/>
        <v>0</v>
      </c>
      <c r="OIM82" s="25">
        <f t="shared" si="162"/>
        <v>0</v>
      </c>
      <c r="OIN82" s="25">
        <f t="shared" si="162"/>
        <v>0</v>
      </c>
      <c r="OIO82" s="25">
        <f t="shared" si="162"/>
        <v>0</v>
      </c>
      <c r="OIP82" s="25">
        <f t="shared" si="162"/>
        <v>0</v>
      </c>
      <c r="OIQ82" s="25">
        <f t="shared" si="162"/>
        <v>0</v>
      </c>
      <c r="OIR82" s="25">
        <f t="shared" si="162"/>
        <v>0</v>
      </c>
      <c r="OIS82" s="25">
        <f t="shared" si="162"/>
        <v>0</v>
      </c>
      <c r="OIT82" s="25">
        <f t="shared" si="162"/>
        <v>0</v>
      </c>
      <c r="OIU82" s="25">
        <f t="shared" si="162"/>
        <v>0</v>
      </c>
      <c r="OIV82" s="25">
        <f t="shared" si="162"/>
        <v>0</v>
      </c>
      <c r="OIW82" s="25">
        <f t="shared" si="162"/>
        <v>0</v>
      </c>
      <c r="OIX82" s="25">
        <f t="shared" si="162"/>
        <v>0</v>
      </c>
      <c r="OIY82" s="25">
        <f t="shared" si="162"/>
        <v>0</v>
      </c>
      <c r="OIZ82" s="25">
        <f t="shared" si="162"/>
        <v>0</v>
      </c>
      <c r="OJA82" s="25">
        <f t="shared" si="162"/>
        <v>0</v>
      </c>
      <c r="OJB82" s="25">
        <f t="shared" si="162"/>
        <v>0</v>
      </c>
      <c r="OJC82" s="25">
        <f t="shared" si="162"/>
        <v>0</v>
      </c>
      <c r="OJD82" s="25">
        <f t="shared" si="162"/>
        <v>0</v>
      </c>
      <c r="OJE82" s="25">
        <f t="shared" si="162"/>
        <v>0</v>
      </c>
      <c r="OJF82" s="25">
        <f t="shared" si="162"/>
        <v>0</v>
      </c>
      <c r="OJG82" s="25">
        <f t="shared" si="162"/>
        <v>0</v>
      </c>
      <c r="OJH82" s="25">
        <f t="shared" si="162"/>
        <v>0</v>
      </c>
      <c r="OJI82" s="25">
        <f t="shared" si="162"/>
        <v>0</v>
      </c>
      <c r="OJJ82" s="25">
        <f t="shared" si="162"/>
        <v>0</v>
      </c>
      <c r="OJK82" s="25">
        <f t="shared" si="162"/>
        <v>0</v>
      </c>
      <c r="OJL82" s="25">
        <f t="shared" si="162"/>
        <v>0</v>
      </c>
      <c r="OJM82" s="25">
        <f t="shared" si="162"/>
        <v>0</v>
      </c>
      <c r="OJN82" s="25">
        <f t="shared" si="162"/>
        <v>0</v>
      </c>
      <c r="OJO82" s="25">
        <f t="shared" si="162"/>
        <v>0</v>
      </c>
      <c r="OJP82" s="25">
        <f t="shared" si="162"/>
        <v>0</v>
      </c>
      <c r="OJQ82" s="25">
        <f t="shared" si="162"/>
        <v>0</v>
      </c>
      <c r="OJR82" s="25">
        <f t="shared" si="162"/>
        <v>0</v>
      </c>
      <c r="OJS82" s="25">
        <f t="shared" si="162"/>
        <v>0</v>
      </c>
      <c r="OJT82" s="25">
        <f t="shared" si="162"/>
        <v>0</v>
      </c>
      <c r="OJU82" s="25">
        <f t="shared" si="162"/>
        <v>0</v>
      </c>
      <c r="OJV82" s="25">
        <f t="shared" si="162"/>
        <v>0</v>
      </c>
      <c r="OJW82" s="25">
        <f t="shared" si="162"/>
        <v>0</v>
      </c>
      <c r="OJX82" s="25">
        <f t="shared" si="162"/>
        <v>0</v>
      </c>
      <c r="OJY82" s="25">
        <f t="shared" si="162"/>
        <v>0</v>
      </c>
      <c r="OJZ82" s="25">
        <f t="shared" si="162"/>
        <v>0</v>
      </c>
      <c r="OKA82" s="25">
        <f t="shared" si="162"/>
        <v>0</v>
      </c>
      <c r="OKB82" s="25">
        <f t="shared" si="162"/>
        <v>0</v>
      </c>
      <c r="OKC82" s="25">
        <f t="shared" si="162"/>
        <v>0</v>
      </c>
      <c r="OKD82" s="25">
        <f t="shared" si="162"/>
        <v>0</v>
      </c>
      <c r="OKE82" s="25">
        <f t="shared" si="162"/>
        <v>0</v>
      </c>
      <c r="OKF82" s="25">
        <f t="shared" si="162"/>
        <v>0</v>
      </c>
      <c r="OKG82" s="25">
        <f t="shared" si="162"/>
        <v>0</v>
      </c>
      <c r="OKH82" s="25">
        <f t="shared" si="162"/>
        <v>0</v>
      </c>
      <c r="OKI82" s="25">
        <f t="shared" si="162"/>
        <v>0</v>
      </c>
      <c r="OKJ82" s="25">
        <f t="shared" si="162"/>
        <v>0</v>
      </c>
      <c r="OKK82" s="25">
        <f t="shared" si="162"/>
        <v>0</v>
      </c>
      <c r="OKL82" s="25">
        <f t="shared" si="162"/>
        <v>0</v>
      </c>
      <c r="OKM82" s="25">
        <f t="shared" si="162"/>
        <v>0</v>
      </c>
      <c r="OKN82" s="25">
        <f t="shared" si="162"/>
        <v>0</v>
      </c>
      <c r="OKO82" s="25">
        <f t="shared" si="162"/>
        <v>0</v>
      </c>
      <c r="OKP82" s="25">
        <f t="shared" si="162"/>
        <v>0</v>
      </c>
      <c r="OKQ82" s="25">
        <f t="shared" ref="OKQ82:ONB82" si="163">+OKF82+OKH82+OKJ82+OKL82+OKN82</f>
        <v>0</v>
      </c>
      <c r="OKR82" s="25">
        <f t="shared" si="163"/>
        <v>0</v>
      </c>
      <c r="OKS82" s="25">
        <f t="shared" si="163"/>
        <v>0</v>
      </c>
      <c r="OKT82" s="25">
        <f t="shared" si="163"/>
        <v>0</v>
      </c>
      <c r="OKU82" s="25">
        <f t="shared" si="163"/>
        <v>0</v>
      </c>
      <c r="OKV82" s="25">
        <f t="shared" si="163"/>
        <v>0</v>
      </c>
      <c r="OKW82" s="25">
        <f t="shared" si="163"/>
        <v>0</v>
      </c>
      <c r="OKX82" s="25">
        <f t="shared" si="163"/>
        <v>0</v>
      </c>
      <c r="OKY82" s="25">
        <f t="shared" si="163"/>
        <v>0</v>
      </c>
      <c r="OKZ82" s="25">
        <f t="shared" si="163"/>
        <v>0</v>
      </c>
      <c r="OLA82" s="25">
        <f t="shared" si="163"/>
        <v>0</v>
      </c>
      <c r="OLB82" s="25">
        <f t="shared" si="163"/>
        <v>0</v>
      </c>
      <c r="OLC82" s="25">
        <f t="shared" si="163"/>
        <v>0</v>
      </c>
      <c r="OLD82" s="25">
        <f t="shared" si="163"/>
        <v>0</v>
      </c>
      <c r="OLE82" s="25">
        <f t="shared" si="163"/>
        <v>0</v>
      </c>
      <c r="OLF82" s="25">
        <f t="shared" si="163"/>
        <v>0</v>
      </c>
      <c r="OLG82" s="25">
        <f t="shared" si="163"/>
        <v>0</v>
      </c>
      <c r="OLH82" s="25">
        <f t="shared" si="163"/>
        <v>0</v>
      </c>
      <c r="OLI82" s="25">
        <f t="shared" si="163"/>
        <v>0</v>
      </c>
      <c r="OLJ82" s="25">
        <f t="shared" si="163"/>
        <v>0</v>
      </c>
      <c r="OLK82" s="25">
        <f t="shared" si="163"/>
        <v>0</v>
      </c>
      <c r="OLL82" s="25">
        <f t="shared" si="163"/>
        <v>0</v>
      </c>
      <c r="OLM82" s="25">
        <f t="shared" si="163"/>
        <v>0</v>
      </c>
      <c r="OLN82" s="25">
        <f t="shared" si="163"/>
        <v>0</v>
      </c>
      <c r="OLO82" s="25">
        <f t="shared" si="163"/>
        <v>0</v>
      </c>
      <c r="OLP82" s="25">
        <f t="shared" si="163"/>
        <v>0</v>
      </c>
      <c r="OLQ82" s="25">
        <f t="shared" si="163"/>
        <v>0</v>
      </c>
      <c r="OLR82" s="25">
        <f t="shared" si="163"/>
        <v>0</v>
      </c>
      <c r="OLS82" s="25">
        <f t="shared" si="163"/>
        <v>0</v>
      </c>
      <c r="OLT82" s="25">
        <f t="shared" si="163"/>
        <v>0</v>
      </c>
      <c r="OLU82" s="25">
        <f t="shared" si="163"/>
        <v>0</v>
      </c>
      <c r="OLV82" s="25">
        <f t="shared" si="163"/>
        <v>0</v>
      </c>
      <c r="OLW82" s="25">
        <f t="shared" si="163"/>
        <v>0</v>
      </c>
      <c r="OLX82" s="25">
        <f t="shared" si="163"/>
        <v>0</v>
      </c>
      <c r="OLY82" s="25">
        <f t="shared" si="163"/>
        <v>0</v>
      </c>
      <c r="OLZ82" s="25">
        <f t="shared" si="163"/>
        <v>0</v>
      </c>
      <c r="OMA82" s="25">
        <f t="shared" si="163"/>
        <v>0</v>
      </c>
      <c r="OMB82" s="25">
        <f t="shared" si="163"/>
        <v>0</v>
      </c>
      <c r="OMC82" s="25">
        <f t="shared" si="163"/>
        <v>0</v>
      </c>
      <c r="OMD82" s="25">
        <f t="shared" si="163"/>
        <v>0</v>
      </c>
      <c r="OME82" s="25">
        <f t="shared" si="163"/>
        <v>0</v>
      </c>
      <c r="OMF82" s="25">
        <f t="shared" si="163"/>
        <v>0</v>
      </c>
      <c r="OMG82" s="25">
        <f t="shared" si="163"/>
        <v>0</v>
      </c>
      <c r="OMH82" s="25">
        <f t="shared" si="163"/>
        <v>0</v>
      </c>
      <c r="OMI82" s="25">
        <f t="shared" si="163"/>
        <v>0</v>
      </c>
      <c r="OMJ82" s="25">
        <f t="shared" si="163"/>
        <v>0</v>
      </c>
      <c r="OMK82" s="25">
        <f t="shared" si="163"/>
        <v>0</v>
      </c>
      <c r="OML82" s="25">
        <f t="shared" si="163"/>
        <v>0</v>
      </c>
      <c r="OMM82" s="25">
        <f t="shared" si="163"/>
        <v>0</v>
      </c>
      <c r="OMN82" s="25">
        <f t="shared" si="163"/>
        <v>0</v>
      </c>
      <c r="OMO82" s="25">
        <f t="shared" si="163"/>
        <v>0</v>
      </c>
      <c r="OMP82" s="25">
        <f t="shared" si="163"/>
        <v>0</v>
      </c>
      <c r="OMQ82" s="25">
        <f t="shared" si="163"/>
        <v>0</v>
      </c>
      <c r="OMR82" s="25">
        <f t="shared" si="163"/>
        <v>0</v>
      </c>
      <c r="OMS82" s="25">
        <f t="shared" si="163"/>
        <v>0</v>
      </c>
      <c r="OMT82" s="25">
        <f t="shared" si="163"/>
        <v>0</v>
      </c>
      <c r="OMU82" s="25">
        <f t="shared" si="163"/>
        <v>0</v>
      </c>
      <c r="OMV82" s="25">
        <f t="shared" si="163"/>
        <v>0</v>
      </c>
      <c r="OMW82" s="25">
        <f t="shared" si="163"/>
        <v>0</v>
      </c>
      <c r="OMX82" s="25">
        <f t="shared" si="163"/>
        <v>0</v>
      </c>
      <c r="OMY82" s="25">
        <f t="shared" si="163"/>
        <v>0</v>
      </c>
      <c r="OMZ82" s="25">
        <f t="shared" si="163"/>
        <v>0</v>
      </c>
      <c r="ONA82" s="25">
        <f t="shared" si="163"/>
        <v>0</v>
      </c>
      <c r="ONB82" s="25">
        <f t="shared" si="163"/>
        <v>0</v>
      </c>
      <c r="ONC82" s="25">
        <f t="shared" ref="ONC82:OPN82" si="164">+OMR82+OMT82+OMV82+OMX82+OMZ82</f>
        <v>0</v>
      </c>
      <c r="OND82" s="25">
        <f t="shared" si="164"/>
        <v>0</v>
      </c>
      <c r="ONE82" s="25">
        <f t="shared" si="164"/>
        <v>0</v>
      </c>
      <c r="ONF82" s="25">
        <f t="shared" si="164"/>
        <v>0</v>
      </c>
      <c r="ONG82" s="25">
        <f t="shared" si="164"/>
        <v>0</v>
      </c>
      <c r="ONH82" s="25">
        <f t="shared" si="164"/>
        <v>0</v>
      </c>
      <c r="ONI82" s="25">
        <f t="shared" si="164"/>
        <v>0</v>
      </c>
      <c r="ONJ82" s="25">
        <f t="shared" si="164"/>
        <v>0</v>
      </c>
      <c r="ONK82" s="25">
        <f t="shared" si="164"/>
        <v>0</v>
      </c>
      <c r="ONL82" s="25">
        <f t="shared" si="164"/>
        <v>0</v>
      </c>
      <c r="ONM82" s="25">
        <f t="shared" si="164"/>
        <v>0</v>
      </c>
      <c r="ONN82" s="25">
        <f t="shared" si="164"/>
        <v>0</v>
      </c>
      <c r="ONO82" s="25">
        <f t="shared" si="164"/>
        <v>0</v>
      </c>
      <c r="ONP82" s="25">
        <f t="shared" si="164"/>
        <v>0</v>
      </c>
      <c r="ONQ82" s="25">
        <f t="shared" si="164"/>
        <v>0</v>
      </c>
      <c r="ONR82" s="25">
        <f t="shared" si="164"/>
        <v>0</v>
      </c>
      <c r="ONS82" s="25">
        <f t="shared" si="164"/>
        <v>0</v>
      </c>
      <c r="ONT82" s="25">
        <f t="shared" si="164"/>
        <v>0</v>
      </c>
      <c r="ONU82" s="25">
        <f t="shared" si="164"/>
        <v>0</v>
      </c>
      <c r="ONV82" s="25">
        <f t="shared" si="164"/>
        <v>0</v>
      </c>
      <c r="ONW82" s="25">
        <f t="shared" si="164"/>
        <v>0</v>
      </c>
      <c r="ONX82" s="25">
        <f t="shared" si="164"/>
        <v>0</v>
      </c>
      <c r="ONY82" s="25">
        <f t="shared" si="164"/>
        <v>0</v>
      </c>
      <c r="ONZ82" s="25">
        <f t="shared" si="164"/>
        <v>0</v>
      </c>
      <c r="OOA82" s="25">
        <f t="shared" si="164"/>
        <v>0</v>
      </c>
      <c r="OOB82" s="25">
        <f t="shared" si="164"/>
        <v>0</v>
      </c>
      <c r="OOC82" s="25">
        <f t="shared" si="164"/>
        <v>0</v>
      </c>
      <c r="OOD82" s="25">
        <f t="shared" si="164"/>
        <v>0</v>
      </c>
      <c r="OOE82" s="25">
        <f t="shared" si="164"/>
        <v>0</v>
      </c>
      <c r="OOF82" s="25">
        <f t="shared" si="164"/>
        <v>0</v>
      </c>
      <c r="OOG82" s="25">
        <f t="shared" si="164"/>
        <v>0</v>
      </c>
      <c r="OOH82" s="25">
        <f t="shared" si="164"/>
        <v>0</v>
      </c>
      <c r="OOI82" s="25">
        <f t="shared" si="164"/>
        <v>0</v>
      </c>
      <c r="OOJ82" s="25">
        <f t="shared" si="164"/>
        <v>0</v>
      </c>
      <c r="OOK82" s="25">
        <f t="shared" si="164"/>
        <v>0</v>
      </c>
      <c r="OOL82" s="25">
        <f t="shared" si="164"/>
        <v>0</v>
      </c>
      <c r="OOM82" s="25">
        <f t="shared" si="164"/>
        <v>0</v>
      </c>
      <c r="OON82" s="25">
        <f t="shared" si="164"/>
        <v>0</v>
      </c>
      <c r="OOO82" s="25">
        <f t="shared" si="164"/>
        <v>0</v>
      </c>
      <c r="OOP82" s="25">
        <f t="shared" si="164"/>
        <v>0</v>
      </c>
      <c r="OOQ82" s="25">
        <f t="shared" si="164"/>
        <v>0</v>
      </c>
      <c r="OOR82" s="25">
        <f t="shared" si="164"/>
        <v>0</v>
      </c>
      <c r="OOS82" s="25">
        <f t="shared" si="164"/>
        <v>0</v>
      </c>
      <c r="OOT82" s="25">
        <f t="shared" si="164"/>
        <v>0</v>
      </c>
      <c r="OOU82" s="25">
        <f t="shared" si="164"/>
        <v>0</v>
      </c>
      <c r="OOV82" s="25">
        <f t="shared" si="164"/>
        <v>0</v>
      </c>
      <c r="OOW82" s="25">
        <f t="shared" si="164"/>
        <v>0</v>
      </c>
      <c r="OOX82" s="25">
        <f t="shared" si="164"/>
        <v>0</v>
      </c>
      <c r="OOY82" s="25">
        <f t="shared" si="164"/>
        <v>0</v>
      </c>
      <c r="OOZ82" s="25">
        <f t="shared" si="164"/>
        <v>0</v>
      </c>
      <c r="OPA82" s="25">
        <f t="shared" si="164"/>
        <v>0</v>
      </c>
      <c r="OPB82" s="25">
        <f t="shared" si="164"/>
        <v>0</v>
      </c>
      <c r="OPC82" s="25">
        <f t="shared" si="164"/>
        <v>0</v>
      </c>
      <c r="OPD82" s="25">
        <f t="shared" si="164"/>
        <v>0</v>
      </c>
      <c r="OPE82" s="25">
        <f t="shared" si="164"/>
        <v>0</v>
      </c>
      <c r="OPF82" s="25">
        <f t="shared" si="164"/>
        <v>0</v>
      </c>
      <c r="OPG82" s="25">
        <f t="shared" si="164"/>
        <v>0</v>
      </c>
      <c r="OPH82" s="25">
        <f t="shared" si="164"/>
        <v>0</v>
      </c>
      <c r="OPI82" s="25">
        <f t="shared" si="164"/>
        <v>0</v>
      </c>
      <c r="OPJ82" s="25">
        <f t="shared" si="164"/>
        <v>0</v>
      </c>
      <c r="OPK82" s="25">
        <f t="shared" si="164"/>
        <v>0</v>
      </c>
      <c r="OPL82" s="25">
        <f t="shared" si="164"/>
        <v>0</v>
      </c>
      <c r="OPM82" s="25">
        <f t="shared" si="164"/>
        <v>0</v>
      </c>
      <c r="OPN82" s="25">
        <f t="shared" si="164"/>
        <v>0</v>
      </c>
      <c r="OPO82" s="25">
        <f t="shared" ref="OPO82:ORZ82" si="165">+OPD82+OPF82+OPH82+OPJ82+OPL82</f>
        <v>0</v>
      </c>
      <c r="OPP82" s="25">
        <f t="shared" si="165"/>
        <v>0</v>
      </c>
      <c r="OPQ82" s="25">
        <f t="shared" si="165"/>
        <v>0</v>
      </c>
      <c r="OPR82" s="25">
        <f t="shared" si="165"/>
        <v>0</v>
      </c>
      <c r="OPS82" s="25">
        <f t="shared" si="165"/>
        <v>0</v>
      </c>
      <c r="OPT82" s="25">
        <f t="shared" si="165"/>
        <v>0</v>
      </c>
      <c r="OPU82" s="25">
        <f t="shared" si="165"/>
        <v>0</v>
      </c>
      <c r="OPV82" s="25">
        <f t="shared" si="165"/>
        <v>0</v>
      </c>
      <c r="OPW82" s="25">
        <f t="shared" si="165"/>
        <v>0</v>
      </c>
      <c r="OPX82" s="25">
        <f t="shared" si="165"/>
        <v>0</v>
      </c>
      <c r="OPY82" s="25">
        <f t="shared" si="165"/>
        <v>0</v>
      </c>
      <c r="OPZ82" s="25">
        <f t="shared" si="165"/>
        <v>0</v>
      </c>
      <c r="OQA82" s="25">
        <f t="shared" si="165"/>
        <v>0</v>
      </c>
      <c r="OQB82" s="25">
        <f t="shared" si="165"/>
        <v>0</v>
      </c>
      <c r="OQC82" s="25">
        <f t="shared" si="165"/>
        <v>0</v>
      </c>
      <c r="OQD82" s="25">
        <f t="shared" si="165"/>
        <v>0</v>
      </c>
      <c r="OQE82" s="25">
        <f t="shared" si="165"/>
        <v>0</v>
      </c>
      <c r="OQF82" s="25">
        <f t="shared" si="165"/>
        <v>0</v>
      </c>
      <c r="OQG82" s="25">
        <f t="shared" si="165"/>
        <v>0</v>
      </c>
      <c r="OQH82" s="25">
        <f t="shared" si="165"/>
        <v>0</v>
      </c>
      <c r="OQI82" s="25">
        <f t="shared" si="165"/>
        <v>0</v>
      </c>
      <c r="OQJ82" s="25">
        <f t="shared" si="165"/>
        <v>0</v>
      </c>
      <c r="OQK82" s="25">
        <f t="shared" si="165"/>
        <v>0</v>
      </c>
      <c r="OQL82" s="25">
        <f t="shared" si="165"/>
        <v>0</v>
      </c>
      <c r="OQM82" s="25">
        <f t="shared" si="165"/>
        <v>0</v>
      </c>
      <c r="OQN82" s="25">
        <f t="shared" si="165"/>
        <v>0</v>
      </c>
      <c r="OQO82" s="25">
        <f t="shared" si="165"/>
        <v>0</v>
      </c>
      <c r="OQP82" s="25">
        <f t="shared" si="165"/>
        <v>0</v>
      </c>
      <c r="OQQ82" s="25">
        <f t="shared" si="165"/>
        <v>0</v>
      </c>
      <c r="OQR82" s="25">
        <f t="shared" si="165"/>
        <v>0</v>
      </c>
      <c r="OQS82" s="25">
        <f t="shared" si="165"/>
        <v>0</v>
      </c>
      <c r="OQT82" s="25">
        <f t="shared" si="165"/>
        <v>0</v>
      </c>
      <c r="OQU82" s="25">
        <f t="shared" si="165"/>
        <v>0</v>
      </c>
      <c r="OQV82" s="25">
        <f t="shared" si="165"/>
        <v>0</v>
      </c>
      <c r="OQW82" s="25">
        <f t="shared" si="165"/>
        <v>0</v>
      </c>
      <c r="OQX82" s="25">
        <f t="shared" si="165"/>
        <v>0</v>
      </c>
      <c r="OQY82" s="25">
        <f t="shared" si="165"/>
        <v>0</v>
      </c>
      <c r="OQZ82" s="25">
        <f t="shared" si="165"/>
        <v>0</v>
      </c>
      <c r="ORA82" s="25">
        <f t="shared" si="165"/>
        <v>0</v>
      </c>
      <c r="ORB82" s="25">
        <f t="shared" si="165"/>
        <v>0</v>
      </c>
      <c r="ORC82" s="25">
        <f t="shared" si="165"/>
        <v>0</v>
      </c>
      <c r="ORD82" s="25">
        <f t="shared" si="165"/>
        <v>0</v>
      </c>
      <c r="ORE82" s="25">
        <f t="shared" si="165"/>
        <v>0</v>
      </c>
      <c r="ORF82" s="25">
        <f t="shared" si="165"/>
        <v>0</v>
      </c>
      <c r="ORG82" s="25">
        <f t="shared" si="165"/>
        <v>0</v>
      </c>
      <c r="ORH82" s="25">
        <f t="shared" si="165"/>
        <v>0</v>
      </c>
      <c r="ORI82" s="25">
        <f t="shared" si="165"/>
        <v>0</v>
      </c>
      <c r="ORJ82" s="25">
        <f t="shared" si="165"/>
        <v>0</v>
      </c>
      <c r="ORK82" s="25">
        <f t="shared" si="165"/>
        <v>0</v>
      </c>
      <c r="ORL82" s="25">
        <f t="shared" si="165"/>
        <v>0</v>
      </c>
      <c r="ORM82" s="25">
        <f t="shared" si="165"/>
        <v>0</v>
      </c>
      <c r="ORN82" s="25">
        <f t="shared" si="165"/>
        <v>0</v>
      </c>
      <c r="ORO82" s="25">
        <f t="shared" si="165"/>
        <v>0</v>
      </c>
      <c r="ORP82" s="25">
        <f t="shared" si="165"/>
        <v>0</v>
      </c>
      <c r="ORQ82" s="25">
        <f t="shared" si="165"/>
        <v>0</v>
      </c>
      <c r="ORR82" s="25">
        <f t="shared" si="165"/>
        <v>0</v>
      </c>
      <c r="ORS82" s="25">
        <f t="shared" si="165"/>
        <v>0</v>
      </c>
      <c r="ORT82" s="25">
        <f t="shared" si="165"/>
        <v>0</v>
      </c>
      <c r="ORU82" s="25">
        <f t="shared" si="165"/>
        <v>0</v>
      </c>
      <c r="ORV82" s="25">
        <f t="shared" si="165"/>
        <v>0</v>
      </c>
      <c r="ORW82" s="25">
        <f t="shared" si="165"/>
        <v>0</v>
      </c>
      <c r="ORX82" s="25">
        <f t="shared" si="165"/>
        <v>0</v>
      </c>
      <c r="ORY82" s="25">
        <f t="shared" si="165"/>
        <v>0</v>
      </c>
      <c r="ORZ82" s="25">
        <f t="shared" si="165"/>
        <v>0</v>
      </c>
      <c r="OSA82" s="25">
        <f t="shared" ref="OSA82:OUL82" si="166">+ORP82+ORR82+ORT82+ORV82+ORX82</f>
        <v>0</v>
      </c>
      <c r="OSB82" s="25">
        <f t="shared" si="166"/>
        <v>0</v>
      </c>
      <c r="OSC82" s="25">
        <f t="shared" si="166"/>
        <v>0</v>
      </c>
      <c r="OSD82" s="25">
        <f t="shared" si="166"/>
        <v>0</v>
      </c>
      <c r="OSE82" s="25">
        <f t="shared" si="166"/>
        <v>0</v>
      </c>
      <c r="OSF82" s="25">
        <f t="shared" si="166"/>
        <v>0</v>
      </c>
      <c r="OSG82" s="25">
        <f t="shared" si="166"/>
        <v>0</v>
      </c>
      <c r="OSH82" s="25">
        <f t="shared" si="166"/>
        <v>0</v>
      </c>
      <c r="OSI82" s="25">
        <f t="shared" si="166"/>
        <v>0</v>
      </c>
      <c r="OSJ82" s="25">
        <f t="shared" si="166"/>
        <v>0</v>
      </c>
      <c r="OSK82" s="25">
        <f t="shared" si="166"/>
        <v>0</v>
      </c>
      <c r="OSL82" s="25">
        <f t="shared" si="166"/>
        <v>0</v>
      </c>
      <c r="OSM82" s="25">
        <f t="shared" si="166"/>
        <v>0</v>
      </c>
      <c r="OSN82" s="25">
        <f t="shared" si="166"/>
        <v>0</v>
      </c>
      <c r="OSO82" s="25">
        <f t="shared" si="166"/>
        <v>0</v>
      </c>
      <c r="OSP82" s="25">
        <f t="shared" si="166"/>
        <v>0</v>
      </c>
      <c r="OSQ82" s="25">
        <f t="shared" si="166"/>
        <v>0</v>
      </c>
      <c r="OSR82" s="25">
        <f t="shared" si="166"/>
        <v>0</v>
      </c>
      <c r="OSS82" s="25">
        <f t="shared" si="166"/>
        <v>0</v>
      </c>
      <c r="OST82" s="25">
        <f t="shared" si="166"/>
        <v>0</v>
      </c>
      <c r="OSU82" s="25">
        <f t="shared" si="166"/>
        <v>0</v>
      </c>
      <c r="OSV82" s="25">
        <f t="shared" si="166"/>
        <v>0</v>
      </c>
      <c r="OSW82" s="25">
        <f t="shared" si="166"/>
        <v>0</v>
      </c>
      <c r="OSX82" s="25">
        <f t="shared" si="166"/>
        <v>0</v>
      </c>
      <c r="OSY82" s="25">
        <f t="shared" si="166"/>
        <v>0</v>
      </c>
      <c r="OSZ82" s="25">
        <f t="shared" si="166"/>
        <v>0</v>
      </c>
      <c r="OTA82" s="25">
        <f t="shared" si="166"/>
        <v>0</v>
      </c>
      <c r="OTB82" s="25">
        <f t="shared" si="166"/>
        <v>0</v>
      </c>
      <c r="OTC82" s="25">
        <f t="shared" si="166"/>
        <v>0</v>
      </c>
      <c r="OTD82" s="25">
        <f t="shared" si="166"/>
        <v>0</v>
      </c>
      <c r="OTE82" s="25">
        <f t="shared" si="166"/>
        <v>0</v>
      </c>
      <c r="OTF82" s="25">
        <f t="shared" si="166"/>
        <v>0</v>
      </c>
      <c r="OTG82" s="25">
        <f t="shared" si="166"/>
        <v>0</v>
      </c>
      <c r="OTH82" s="25">
        <f t="shared" si="166"/>
        <v>0</v>
      </c>
      <c r="OTI82" s="25">
        <f t="shared" si="166"/>
        <v>0</v>
      </c>
      <c r="OTJ82" s="25">
        <f t="shared" si="166"/>
        <v>0</v>
      </c>
      <c r="OTK82" s="25">
        <f t="shared" si="166"/>
        <v>0</v>
      </c>
      <c r="OTL82" s="25">
        <f t="shared" si="166"/>
        <v>0</v>
      </c>
      <c r="OTM82" s="25">
        <f t="shared" si="166"/>
        <v>0</v>
      </c>
      <c r="OTN82" s="25">
        <f t="shared" si="166"/>
        <v>0</v>
      </c>
      <c r="OTO82" s="25">
        <f t="shared" si="166"/>
        <v>0</v>
      </c>
      <c r="OTP82" s="25">
        <f t="shared" si="166"/>
        <v>0</v>
      </c>
      <c r="OTQ82" s="25">
        <f t="shared" si="166"/>
        <v>0</v>
      </c>
      <c r="OTR82" s="25">
        <f t="shared" si="166"/>
        <v>0</v>
      </c>
      <c r="OTS82" s="25">
        <f t="shared" si="166"/>
        <v>0</v>
      </c>
      <c r="OTT82" s="25">
        <f t="shared" si="166"/>
        <v>0</v>
      </c>
      <c r="OTU82" s="25">
        <f t="shared" si="166"/>
        <v>0</v>
      </c>
      <c r="OTV82" s="25">
        <f t="shared" si="166"/>
        <v>0</v>
      </c>
      <c r="OTW82" s="25">
        <f t="shared" si="166"/>
        <v>0</v>
      </c>
      <c r="OTX82" s="25">
        <f t="shared" si="166"/>
        <v>0</v>
      </c>
      <c r="OTY82" s="25">
        <f t="shared" si="166"/>
        <v>0</v>
      </c>
      <c r="OTZ82" s="25">
        <f t="shared" si="166"/>
        <v>0</v>
      </c>
      <c r="OUA82" s="25">
        <f t="shared" si="166"/>
        <v>0</v>
      </c>
      <c r="OUB82" s="25">
        <f t="shared" si="166"/>
        <v>0</v>
      </c>
      <c r="OUC82" s="25">
        <f t="shared" si="166"/>
        <v>0</v>
      </c>
      <c r="OUD82" s="25">
        <f t="shared" si="166"/>
        <v>0</v>
      </c>
      <c r="OUE82" s="25">
        <f t="shared" si="166"/>
        <v>0</v>
      </c>
      <c r="OUF82" s="25">
        <f t="shared" si="166"/>
        <v>0</v>
      </c>
      <c r="OUG82" s="25">
        <f t="shared" si="166"/>
        <v>0</v>
      </c>
      <c r="OUH82" s="25">
        <f t="shared" si="166"/>
        <v>0</v>
      </c>
      <c r="OUI82" s="25">
        <f t="shared" si="166"/>
        <v>0</v>
      </c>
      <c r="OUJ82" s="25">
        <f t="shared" si="166"/>
        <v>0</v>
      </c>
      <c r="OUK82" s="25">
        <f t="shared" si="166"/>
        <v>0</v>
      </c>
      <c r="OUL82" s="25">
        <f t="shared" si="166"/>
        <v>0</v>
      </c>
      <c r="OUM82" s="25">
        <f t="shared" ref="OUM82:OWX82" si="167">+OUB82+OUD82+OUF82+OUH82+OUJ82</f>
        <v>0</v>
      </c>
      <c r="OUN82" s="25">
        <f t="shared" si="167"/>
        <v>0</v>
      </c>
      <c r="OUO82" s="25">
        <f t="shared" si="167"/>
        <v>0</v>
      </c>
      <c r="OUP82" s="25">
        <f t="shared" si="167"/>
        <v>0</v>
      </c>
      <c r="OUQ82" s="25">
        <f t="shared" si="167"/>
        <v>0</v>
      </c>
      <c r="OUR82" s="25">
        <f t="shared" si="167"/>
        <v>0</v>
      </c>
      <c r="OUS82" s="25">
        <f t="shared" si="167"/>
        <v>0</v>
      </c>
      <c r="OUT82" s="25">
        <f t="shared" si="167"/>
        <v>0</v>
      </c>
      <c r="OUU82" s="25">
        <f t="shared" si="167"/>
        <v>0</v>
      </c>
      <c r="OUV82" s="25">
        <f t="shared" si="167"/>
        <v>0</v>
      </c>
      <c r="OUW82" s="25">
        <f t="shared" si="167"/>
        <v>0</v>
      </c>
      <c r="OUX82" s="25">
        <f t="shared" si="167"/>
        <v>0</v>
      </c>
      <c r="OUY82" s="25">
        <f t="shared" si="167"/>
        <v>0</v>
      </c>
      <c r="OUZ82" s="25">
        <f t="shared" si="167"/>
        <v>0</v>
      </c>
      <c r="OVA82" s="25">
        <f t="shared" si="167"/>
        <v>0</v>
      </c>
      <c r="OVB82" s="25">
        <f t="shared" si="167"/>
        <v>0</v>
      </c>
      <c r="OVC82" s="25">
        <f t="shared" si="167"/>
        <v>0</v>
      </c>
      <c r="OVD82" s="25">
        <f t="shared" si="167"/>
        <v>0</v>
      </c>
      <c r="OVE82" s="25">
        <f t="shared" si="167"/>
        <v>0</v>
      </c>
      <c r="OVF82" s="25">
        <f t="shared" si="167"/>
        <v>0</v>
      </c>
      <c r="OVG82" s="25">
        <f t="shared" si="167"/>
        <v>0</v>
      </c>
      <c r="OVH82" s="25">
        <f t="shared" si="167"/>
        <v>0</v>
      </c>
      <c r="OVI82" s="25">
        <f t="shared" si="167"/>
        <v>0</v>
      </c>
      <c r="OVJ82" s="25">
        <f t="shared" si="167"/>
        <v>0</v>
      </c>
      <c r="OVK82" s="25">
        <f t="shared" si="167"/>
        <v>0</v>
      </c>
      <c r="OVL82" s="25">
        <f t="shared" si="167"/>
        <v>0</v>
      </c>
      <c r="OVM82" s="25">
        <f t="shared" si="167"/>
        <v>0</v>
      </c>
      <c r="OVN82" s="25">
        <f t="shared" si="167"/>
        <v>0</v>
      </c>
      <c r="OVO82" s="25">
        <f t="shared" si="167"/>
        <v>0</v>
      </c>
      <c r="OVP82" s="25">
        <f t="shared" si="167"/>
        <v>0</v>
      </c>
      <c r="OVQ82" s="25">
        <f t="shared" si="167"/>
        <v>0</v>
      </c>
      <c r="OVR82" s="25">
        <f t="shared" si="167"/>
        <v>0</v>
      </c>
      <c r="OVS82" s="25">
        <f t="shared" si="167"/>
        <v>0</v>
      </c>
      <c r="OVT82" s="25">
        <f t="shared" si="167"/>
        <v>0</v>
      </c>
      <c r="OVU82" s="25">
        <f t="shared" si="167"/>
        <v>0</v>
      </c>
      <c r="OVV82" s="25">
        <f t="shared" si="167"/>
        <v>0</v>
      </c>
      <c r="OVW82" s="25">
        <f t="shared" si="167"/>
        <v>0</v>
      </c>
      <c r="OVX82" s="25">
        <f t="shared" si="167"/>
        <v>0</v>
      </c>
      <c r="OVY82" s="25">
        <f t="shared" si="167"/>
        <v>0</v>
      </c>
      <c r="OVZ82" s="25">
        <f t="shared" si="167"/>
        <v>0</v>
      </c>
      <c r="OWA82" s="25">
        <f t="shared" si="167"/>
        <v>0</v>
      </c>
      <c r="OWB82" s="25">
        <f t="shared" si="167"/>
        <v>0</v>
      </c>
      <c r="OWC82" s="25">
        <f t="shared" si="167"/>
        <v>0</v>
      </c>
      <c r="OWD82" s="25">
        <f t="shared" si="167"/>
        <v>0</v>
      </c>
      <c r="OWE82" s="25">
        <f t="shared" si="167"/>
        <v>0</v>
      </c>
      <c r="OWF82" s="25">
        <f t="shared" si="167"/>
        <v>0</v>
      </c>
      <c r="OWG82" s="25">
        <f t="shared" si="167"/>
        <v>0</v>
      </c>
      <c r="OWH82" s="25">
        <f t="shared" si="167"/>
        <v>0</v>
      </c>
      <c r="OWI82" s="25">
        <f t="shared" si="167"/>
        <v>0</v>
      </c>
      <c r="OWJ82" s="25">
        <f t="shared" si="167"/>
        <v>0</v>
      </c>
      <c r="OWK82" s="25">
        <f t="shared" si="167"/>
        <v>0</v>
      </c>
      <c r="OWL82" s="25">
        <f t="shared" si="167"/>
        <v>0</v>
      </c>
      <c r="OWM82" s="25">
        <f t="shared" si="167"/>
        <v>0</v>
      </c>
      <c r="OWN82" s="25">
        <f t="shared" si="167"/>
        <v>0</v>
      </c>
      <c r="OWO82" s="25">
        <f t="shared" si="167"/>
        <v>0</v>
      </c>
      <c r="OWP82" s="25">
        <f t="shared" si="167"/>
        <v>0</v>
      </c>
      <c r="OWQ82" s="25">
        <f t="shared" si="167"/>
        <v>0</v>
      </c>
      <c r="OWR82" s="25">
        <f t="shared" si="167"/>
        <v>0</v>
      </c>
      <c r="OWS82" s="25">
        <f t="shared" si="167"/>
        <v>0</v>
      </c>
      <c r="OWT82" s="25">
        <f t="shared" si="167"/>
        <v>0</v>
      </c>
      <c r="OWU82" s="25">
        <f t="shared" si="167"/>
        <v>0</v>
      </c>
      <c r="OWV82" s="25">
        <f t="shared" si="167"/>
        <v>0</v>
      </c>
      <c r="OWW82" s="25">
        <f t="shared" si="167"/>
        <v>0</v>
      </c>
      <c r="OWX82" s="25">
        <f t="shared" si="167"/>
        <v>0</v>
      </c>
      <c r="OWY82" s="25">
        <f t="shared" ref="OWY82:OZJ82" si="168">+OWN82+OWP82+OWR82+OWT82+OWV82</f>
        <v>0</v>
      </c>
      <c r="OWZ82" s="25">
        <f t="shared" si="168"/>
        <v>0</v>
      </c>
      <c r="OXA82" s="25">
        <f t="shared" si="168"/>
        <v>0</v>
      </c>
      <c r="OXB82" s="25">
        <f t="shared" si="168"/>
        <v>0</v>
      </c>
      <c r="OXC82" s="25">
        <f t="shared" si="168"/>
        <v>0</v>
      </c>
      <c r="OXD82" s="25">
        <f t="shared" si="168"/>
        <v>0</v>
      </c>
      <c r="OXE82" s="25">
        <f t="shared" si="168"/>
        <v>0</v>
      </c>
      <c r="OXF82" s="25">
        <f t="shared" si="168"/>
        <v>0</v>
      </c>
      <c r="OXG82" s="25">
        <f t="shared" si="168"/>
        <v>0</v>
      </c>
      <c r="OXH82" s="25">
        <f t="shared" si="168"/>
        <v>0</v>
      </c>
      <c r="OXI82" s="25">
        <f t="shared" si="168"/>
        <v>0</v>
      </c>
      <c r="OXJ82" s="25">
        <f t="shared" si="168"/>
        <v>0</v>
      </c>
      <c r="OXK82" s="25">
        <f t="shared" si="168"/>
        <v>0</v>
      </c>
      <c r="OXL82" s="25">
        <f t="shared" si="168"/>
        <v>0</v>
      </c>
      <c r="OXM82" s="25">
        <f t="shared" si="168"/>
        <v>0</v>
      </c>
      <c r="OXN82" s="25">
        <f t="shared" si="168"/>
        <v>0</v>
      </c>
      <c r="OXO82" s="25">
        <f t="shared" si="168"/>
        <v>0</v>
      </c>
      <c r="OXP82" s="25">
        <f t="shared" si="168"/>
        <v>0</v>
      </c>
      <c r="OXQ82" s="25">
        <f t="shared" si="168"/>
        <v>0</v>
      </c>
      <c r="OXR82" s="25">
        <f t="shared" si="168"/>
        <v>0</v>
      </c>
      <c r="OXS82" s="25">
        <f t="shared" si="168"/>
        <v>0</v>
      </c>
      <c r="OXT82" s="25">
        <f t="shared" si="168"/>
        <v>0</v>
      </c>
      <c r="OXU82" s="25">
        <f t="shared" si="168"/>
        <v>0</v>
      </c>
      <c r="OXV82" s="25">
        <f t="shared" si="168"/>
        <v>0</v>
      </c>
      <c r="OXW82" s="25">
        <f t="shared" si="168"/>
        <v>0</v>
      </c>
      <c r="OXX82" s="25">
        <f t="shared" si="168"/>
        <v>0</v>
      </c>
      <c r="OXY82" s="25">
        <f t="shared" si="168"/>
        <v>0</v>
      </c>
      <c r="OXZ82" s="25">
        <f t="shared" si="168"/>
        <v>0</v>
      </c>
      <c r="OYA82" s="25">
        <f t="shared" si="168"/>
        <v>0</v>
      </c>
      <c r="OYB82" s="25">
        <f t="shared" si="168"/>
        <v>0</v>
      </c>
      <c r="OYC82" s="25">
        <f t="shared" si="168"/>
        <v>0</v>
      </c>
      <c r="OYD82" s="25">
        <f t="shared" si="168"/>
        <v>0</v>
      </c>
      <c r="OYE82" s="25">
        <f t="shared" si="168"/>
        <v>0</v>
      </c>
      <c r="OYF82" s="25">
        <f t="shared" si="168"/>
        <v>0</v>
      </c>
      <c r="OYG82" s="25">
        <f t="shared" si="168"/>
        <v>0</v>
      </c>
      <c r="OYH82" s="25">
        <f t="shared" si="168"/>
        <v>0</v>
      </c>
      <c r="OYI82" s="25">
        <f t="shared" si="168"/>
        <v>0</v>
      </c>
      <c r="OYJ82" s="25">
        <f t="shared" si="168"/>
        <v>0</v>
      </c>
      <c r="OYK82" s="25">
        <f t="shared" si="168"/>
        <v>0</v>
      </c>
      <c r="OYL82" s="25">
        <f t="shared" si="168"/>
        <v>0</v>
      </c>
      <c r="OYM82" s="25">
        <f t="shared" si="168"/>
        <v>0</v>
      </c>
      <c r="OYN82" s="25">
        <f t="shared" si="168"/>
        <v>0</v>
      </c>
      <c r="OYO82" s="25">
        <f t="shared" si="168"/>
        <v>0</v>
      </c>
      <c r="OYP82" s="25">
        <f t="shared" si="168"/>
        <v>0</v>
      </c>
      <c r="OYQ82" s="25">
        <f t="shared" si="168"/>
        <v>0</v>
      </c>
      <c r="OYR82" s="25">
        <f t="shared" si="168"/>
        <v>0</v>
      </c>
      <c r="OYS82" s="25">
        <f t="shared" si="168"/>
        <v>0</v>
      </c>
      <c r="OYT82" s="25">
        <f t="shared" si="168"/>
        <v>0</v>
      </c>
      <c r="OYU82" s="25">
        <f t="shared" si="168"/>
        <v>0</v>
      </c>
      <c r="OYV82" s="25">
        <f t="shared" si="168"/>
        <v>0</v>
      </c>
      <c r="OYW82" s="25">
        <f t="shared" si="168"/>
        <v>0</v>
      </c>
      <c r="OYX82" s="25">
        <f t="shared" si="168"/>
        <v>0</v>
      </c>
      <c r="OYY82" s="25">
        <f t="shared" si="168"/>
        <v>0</v>
      </c>
      <c r="OYZ82" s="25">
        <f t="shared" si="168"/>
        <v>0</v>
      </c>
      <c r="OZA82" s="25">
        <f t="shared" si="168"/>
        <v>0</v>
      </c>
      <c r="OZB82" s="25">
        <f t="shared" si="168"/>
        <v>0</v>
      </c>
      <c r="OZC82" s="25">
        <f t="shared" si="168"/>
        <v>0</v>
      </c>
      <c r="OZD82" s="25">
        <f t="shared" si="168"/>
        <v>0</v>
      </c>
      <c r="OZE82" s="25">
        <f t="shared" si="168"/>
        <v>0</v>
      </c>
      <c r="OZF82" s="25">
        <f t="shared" si="168"/>
        <v>0</v>
      </c>
      <c r="OZG82" s="25">
        <f t="shared" si="168"/>
        <v>0</v>
      </c>
      <c r="OZH82" s="25">
        <f t="shared" si="168"/>
        <v>0</v>
      </c>
      <c r="OZI82" s="25">
        <f t="shared" si="168"/>
        <v>0</v>
      </c>
      <c r="OZJ82" s="25">
        <f t="shared" si="168"/>
        <v>0</v>
      </c>
      <c r="OZK82" s="25">
        <f t="shared" ref="OZK82:PBV82" si="169">+OYZ82+OZB82+OZD82+OZF82+OZH82</f>
        <v>0</v>
      </c>
      <c r="OZL82" s="25">
        <f t="shared" si="169"/>
        <v>0</v>
      </c>
      <c r="OZM82" s="25">
        <f t="shared" si="169"/>
        <v>0</v>
      </c>
      <c r="OZN82" s="25">
        <f t="shared" si="169"/>
        <v>0</v>
      </c>
      <c r="OZO82" s="25">
        <f t="shared" si="169"/>
        <v>0</v>
      </c>
      <c r="OZP82" s="25">
        <f t="shared" si="169"/>
        <v>0</v>
      </c>
      <c r="OZQ82" s="25">
        <f t="shared" si="169"/>
        <v>0</v>
      </c>
      <c r="OZR82" s="25">
        <f t="shared" si="169"/>
        <v>0</v>
      </c>
      <c r="OZS82" s="25">
        <f t="shared" si="169"/>
        <v>0</v>
      </c>
      <c r="OZT82" s="25">
        <f t="shared" si="169"/>
        <v>0</v>
      </c>
      <c r="OZU82" s="25">
        <f t="shared" si="169"/>
        <v>0</v>
      </c>
      <c r="OZV82" s="25">
        <f t="shared" si="169"/>
        <v>0</v>
      </c>
      <c r="OZW82" s="25">
        <f t="shared" si="169"/>
        <v>0</v>
      </c>
      <c r="OZX82" s="25">
        <f t="shared" si="169"/>
        <v>0</v>
      </c>
      <c r="OZY82" s="25">
        <f t="shared" si="169"/>
        <v>0</v>
      </c>
      <c r="OZZ82" s="25">
        <f t="shared" si="169"/>
        <v>0</v>
      </c>
      <c r="PAA82" s="25">
        <f t="shared" si="169"/>
        <v>0</v>
      </c>
      <c r="PAB82" s="25">
        <f t="shared" si="169"/>
        <v>0</v>
      </c>
      <c r="PAC82" s="25">
        <f t="shared" si="169"/>
        <v>0</v>
      </c>
      <c r="PAD82" s="25">
        <f t="shared" si="169"/>
        <v>0</v>
      </c>
      <c r="PAE82" s="25">
        <f t="shared" si="169"/>
        <v>0</v>
      </c>
      <c r="PAF82" s="25">
        <f t="shared" si="169"/>
        <v>0</v>
      </c>
      <c r="PAG82" s="25">
        <f t="shared" si="169"/>
        <v>0</v>
      </c>
      <c r="PAH82" s="25">
        <f t="shared" si="169"/>
        <v>0</v>
      </c>
      <c r="PAI82" s="25">
        <f t="shared" si="169"/>
        <v>0</v>
      </c>
      <c r="PAJ82" s="25">
        <f t="shared" si="169"/>
        <v>0</v>
      </c>
      <c r="PAK82" s="25">
        <f t="shared" si="169"/>
        <v>0</v>
      </c>
      <c r="PAL82" s="25">
        <f t="shared" si="169"/>
        <v>0</v>
      </c>
      <c r="PAM82" s="25">
        <f t="shared" si="169"/>
        <v>0</v>
      </c>
      <c r="PAN82" s="25">
        <f t="shared" si="169"/>
        <v>0</v>
      </c>
      <c r="PAO82" s="25">
        <f t="shared" si="169"/>
        <v>0</v>
      </c>
      <c r="PAP82" s="25">
        <f t="shared" si="169"/>
        <v>0</v>
      </c>
      <c r="PAQ82" s="25">
        <f t="shared" si="169"/>
        <v>0</v>
      </c>
      <c r="PAR82" s="25">
        <f t="shared" si="169"/>
        <v>0</v>
      </c>
      <c r="PAS82" s="25">
        <f t="shared" si="169"/>
        <v>0</v>
      </c>
      <c r="PAT82" s="25">
        <f t="shared" si="169"/>
        <v>0</v>
      </c>
      <c r="PAU82" s="25">
        <f t="shared" si="169"/>
        <v>0</v>
      </c>
      <c r="PAV82" s="25">
        <f t="shared" si="169"/>
        <v>0</v>
      </c>
      <c r="PAW82" s="25">
        <f t="shared" si="169"/>
        <v>0</v>
      </c>
      <c r="PAX82" s="25">
        <f t="shared" si="169"/>
        <v>0</v>
      </c>
      <c r="PAY82" s="25">
        <f t="shared" si="169"/>
        <v>0</v>
      </c>
      <c r="PAZ82" s="25">
        <f t="shared" si="169"/>
        <v>0</v>
      </c>
      <c r="PBA82" s="25">
        <f t="shared" si="169"/>
        <v>0</v>
      </c>
      <c r="PBB82" s="25">
        <f t="shared" si="169"/>
        <v>0</v>
      </c>
      <c r="PBC82" s="25">
        <f t="shared" si="169"/>
        <v>0</v>
      </c>
      <c r="PBD82" s="25">
        <f t="shared" si="169"/>
        <v>0</v>
      </c>
      <c r="PBE82" s="25">
        <f t="shared" si="169"/>
        <v>0</v>
      </c>
      <c r="PBF82" s="25">
        <f t="shared" si="169"/>
        <v>0</v>
      </c>
      <c r="PBG82" s="25">
        <f t="shared" si="169"/>
        <v>0</v>
      </c>
      <c r="PBH82" s="25">
        <f t="shared" si="169"/>
        <v>0</v>
      </c>
      <c r="PBI82" s="25">
        <f t="shared" si="169"/>
        <v>0</v>
      </c>
      <c r="PBJ82" s="25">
        <f t="shared" si="169"/>
        <v>0</v>
      </c>
      <c r="PBK82" s="25">
        <f t="shared" si="169"/>
        <v>0</v>
      </c>
      <c r="PBL82" s="25">
        <f t="shared" si="169"/>
        <v>0</v>
      </c>
      <c r="PBM82" s="25">
        <f t="shared" si="169"/>
        <v>0</v>
      </c>
      <c r="PBN82" s="25">
        <f t="shared" si="169"/>
        <v>0</v>
      </c>
      <c r="PBO82" s="25">
        <f t="shared" si="169"/>
        <v>0</v>
      </c>
      <c r="PBP82" s="25">
        <f t="shared" si="169"/>
        <v>0</v>
      </c>
      <c r="PBQ82" s="25">
        <f t="shared" si="169"/>
        <v>0</v>
      </c>
      <c r="PBR82" s="25">
        <f t="shared" si="169"/>
        <v>0</v>
      </c>
      <c r="PBS82" s="25">
        <f t="shared" si="169"/>
        <v>0</v>
      </c>
      <c r="PBT82" s="25">
        <f t="shared" si="169"/>
        <v>0</v>
      </c>
      <c r="PBU82" s="25">
        <f t="shared" si="169"/>
        <v>0</v>
      </c>
      <c r="PBV82" s="25">
        <f t="shared" si="169"/>
        <v>0</v>
      </c>
      <c r="PBW82" s="25">
        <f t="shared" ref="PBW82:PEH82" si="170">+PBL82+PBN82+PBP82+PBR82+PBT82</f>
        <v>0</v>
      </c>
      <c r="PBX82" s="25">
        <f t="shared" si="170"/>
        <v>0</v>
      </c>
      <c r="PBY82" s="25">
        <f t="shared" si="170"/>
        <v>0</v>
      </c>
      <c r="PBZ82" s="25">
        <f t="shared" si="170"/>
        <v>0</v>
      </c>
      <c r="PCA82" s="25">
        <f t="shared" si="170"/>
        <v>0</v>
      </c>
      <c r="PCB82" s="25">
        <f t="shared" si="170"/>
        <v>0</v>
      </c>
      <c r="PCC82" s="25">
        <f t="shared" si="170"/>
        <v>0</v>
      </c>
      <c r="PCD82" s="25">
        <f t="shared" si="170"/>
        <v>0</v>
      </c>
      <c r="PCE82" s="25">
        <f t="shared" si="170"/>
        <v>0</v>
      </c>
      <c r="PCF82" s="25">
        <f t="shared" si="170"/>
        <v>0</v>
      </c>
      <c r="PCG82" s="25">
        <f t="shared" si="170"/>
        <v>0</v>
      </c>
      <c r="PCH82" s="25">
        <f t="shared" si="170"/>
        <v>0</v>
      </c>
      <c r="PCI82" s="25">
        <f t="shared" si="170"/>
        <v>0</v>
      </c>
      <c r="PCJ82" s="25">
        <f t="shared" si="170"/>
        <v>0</v>
      </c>
      <c r="PCK82" s="25">
        <f t="shared" si="170"/>
        <v>0</v>
      </c>
      <c r="PCL82" s="25">
        <f t="shared" si="170"/>
        <v>0</v>
      </c>
      <c r="PCM82" s="25">
        <f t="shared" si="170"/>
        <v>0</v>
      </c>
      <c r="PCN82" s="25">
        <f t="shared" si="170"/>
        <v>0</v>
      </c>
      <c r="PCO82" s="25">
        <f t="shared" si="170"/>
        <v>0</v>
      </c>
      <c r="PCP82" s="25">
        <f t="shared" si="170"/>
        <v>0</v>
      </c>
      <c r="PCQ82" s="25">
        <f t="shared" si="170"/>
        <v>0</v>
      </c>
      <c r="PCR82" s="25">
        <f t="shared" si="170"/>
        <v>0</v>
      </c>
      <c r="PCS82" s="25">
        <f t="shared" si="170"/>
        <v>0</v>
      </c>
      <c r="PCT82" s="25">
        <f t="shared" si="170"/>
        <v>0</v>
      </c>
      <c r="PCU82" s="25">
        <f t="shared" si="170"/>
        <v>0</v>
      </c>
      <c r="PCV82" s="25">
        <f t="shared" si="170"/>
        <v>0</v>
      </c>
      <c r="PCW82" s="25">
        <f t="shared" si="170"/>
        <v>0</v>
      </c>
      <c r="PCX82" s="25">
        <f t="shared" si="170"/>
        <v>0</v>
      </c>
      <c r="PCY82" s="25">
        <f t="shared" si="170"/>
        <v>0</v>
      </c>
      <c r="PCZ82" s="25">
        <f t="shared" si="170"/>
        <v>0</v>
      </c>
      <c r="PDA82" s="25">
        <f t="shared" si="170"/>
        <v>0</v>
      </c>
      <c r="PDB82" s="25">
        <f t="shared" si="170"/>
        <v>0</v>
      </c>
      <c r="PDC82" s="25">
        <f t="shared" si="170"/>
        <v>0</v>
      </c>
      <c r="PDD82" s="25">
        <f t="shared" si="170"/>
        <v>0</v>
      </c>
      <c r="PDE82" s="25">
        <f t="shared" si="170"/>
        <v>0</v>
      </c>
      <c r="PDF82" s="25">
        <f t="shared" si="170"/>
        <v>0</v>
      </c>
      <c r="PDG82" s="25">
        <f t="shared" si="170"/>
        <v>0</v>
      </c>
      <c r="PDH82" s="25">
        <f t="shared" si="170"/>
        <v>0</v>
      </c>
      <c r="PDI82" s="25">
        <f t="shared" si="170"/>
        <v>0</v>
      </c>
      <c r="PDJ82" s="25">
        <f t="shared" si="170"/>
        <v>0</v>
      </c>
      <c r="PDK82" s="25">
        <f t="shared" si="170"/>
        <v>0</v>
      </c>
      <c r="PDL82" s="25">
        <f t="shared" si="170"/>
        <v>0</v>
      </c>
      <c r="PDM82" s="25">
        <f t="shared" si="170"/>
        <v>0</v>
      </c>
      <c r="PDN82" s="25">
        <f t="shared" si="170"/>
        <v>0</v>
      </c>
      <c r="PDO82" s="25">
        <f t="shared" si="170"/>
        <v>0</v>
      </c>
      <c r="PDP82" s="25">
        <f t="shared" si="170"/>
        <v>0</v>
      </c>
      <c r="PDQ82" s="25">
        <f t="shared" si="170"/>
        <v>0</v>
      </c>
      <c r="PDR82" s="25">
        <f t="shared" si="170"/>
        <v>0</v>
      </c>
      <c r="PDS82" s="25">
        <f t="shared" si="170"/>
        <v>0</v>
      </c>
      <c r="PDT82" s="25">
        <f t="shared" si="170"/>
        <v>0</v>
      </c>
      <c r="PDU82" s="25">
        <f t="shared" si="170"/>
        <v>0</v>
      </c>
      <c r="PDV82" s="25">
        <f t="shared" si="170"/>
        <v>0</v>
      </c>
      <c r="PDW82" s="25">
        <f t="shared" si="170"/>
        <v>0</v>
      </c>
      <c r="PDX82" s="25">
        <f t="shared" si="170"/>
        <v>0</v>
      </c>
      <c r="PDY82" s="25">
        <f t="shared" si="170"/>
        <v>0</v>
      </c>
      <c r="PDZ82" s="25">
        <f t="shared" si="170"/>
        <v>0</v>
      </c>
      <c r="PEA82" s="25">
        <f t="shared" si="170"/>
        <v>0</v>
      </c>
      <c r="PEB82" s="25">
        <f t="shared" si="170"/>
        <v>0</v>
      </c>
      <c r="PEC82" s="25">
        <f t="shared" si="170"/>
        <v>0</v>
      </c>
      <c r="PED82" s="25">
        <f t="shared" si="170"/>
        <v>0</v>
      </c>
      <c r="PEE82" s="25">
        <f t="shared" si="170"/>
        <v>0</v>
      </c>
      <c r="PEF82" s="25">
        <f t="shared" si="170"/>
        <v>0</v>
      </c>
      <c r="PEG82" s="25">
        <f t="shared" si="170"/>
        <v>0</v>
      </c>
      <c r="PEH82" s="25">
        <f t="shared" si="170"/>
        <v>0</v>
      </c>
      <c r="PEI82" s="25">
        <f t="shared" ref="PEI82:PGT82" si="171">+PDX82+PDZ82+PEB82+PED82+PEF82</f>
        <v>0</v>
      </c>
      <c r="PEJ82" s="25">
        <f t="shared" si="171"/>
        <v>0</v>
      </c>
      <c r="PEK82" s="25">
        <f t="shared" si="171"/>
        <v>0</v>
      </c>
      <c r="PEL82" s="25">
        <f t="shared" si="171"/>
        <v>0</v>
      </c>
      <c r="PEM82" s="25">
        <f t="shared" si="171"/>
        <v>0</v>
      </c>
      <c r="PEN82" s="25">
        <f t="shared" si="171"/>
        <v>0</v>
      </c>
      <c r="PEO82" s="25">
        <f t="shared" si="171"/>
        <v>0</v>
      </c>
      <c r="PEP82" s="25">
        <f t="shared" si="171"/>
        <v>0</v>
      </c>
      <c r="PEQ82" s="25">
        <f t="shared" si="171"/>
        <v>0</v>
      </c>
      <c r="PER82" s="25">
        <f t="shared" si="171"/>
        <v>0</v>
      </c>
      <c r="PES82" s="25">
        <f t="shared" si="171"/>
        <v>0</v>
      </c>
      <c r="PET82" s="25">
        <f t="shared" si="171"/>
        <v>0</v>
      </c>
      <c r="PEU82" s="25">
        <f t="shared" si="171"/>
        <v>0</v>
      </c>
      <c r="PEV82" s="25">
        <f t="shared" si="171"/>
        <v>0</v>
      </c>
      <c r="PEW82" s="25">
        <f t="shared" si="171"/>
        <v>0</v>
      </c>
      <c r="PEX82" s="25">
        <f t="shared" si="171"/>
        <v>0</v>
      </c>
      <c r="PEY82" s="25">
        <f t="shared" si="171"/>
        <v>0</v>
      </c>
      <c r="PEZ82" s="25">
        <f t="shared" si="171"/>
        <v>0</v>
      </c>
      <c r="PFA82" s="25">
        <f t="shared" si="171"/>
        <v>0</v>
      </c>
      <c r="PFB82" s="25">
        <f t="shared" si="171"/>
        <v>0</v>
      </c>
      <c r="PFC82" s="25">
        <f t="shared" si="171"/>
        <v>0</v>
      </c>
      <c r="PFD82" s="25">
        <f t="shared" si="171"/>
        <v>0</v>
      </c>
      <c r="PFE82" s="25">
        <f t="shared" si="171"/>
        <v>0</v>
      </c>
      <c r="PFF82" s="25">
        <f t="shared" si="171"/>
        <v>0</v>
      </c>
      <c r="PFG82" s="25">
        <f t="shared" si="171"/>
        <v>0</v>
      </c>
      <c r="PFH82" s="25">
        <f t="shared" si="171"/>
        <v>0</v>
      </c>
      <c r="PFI82" s="25">
        <f t="shared" si="171"/>
        <v>0</v>
      </c>
      <c r="PFJ82" s="25">
        <f t="shared" si="171"/>
        <v>0</v>
      </c>
      <c r="PFK82" s="25">
        <f t="shared" si="171"/>
        <v>0</v>
      </c>
      <c r="PFL82" s="25">
        <f t="shared" si="171"/>
        <v>0</v>
      </c>
      <c r="PFM82" s="25">
        <f t="shared" si="171"/>
        <v>0</v>
      </c>
      <c r="PFN82" s="25">
        <f t="shared" si="171"/>
        <v>0</v>
      </c>
      <c r="PFO82" s="25">
        <f t="shared" si="171"/>
        <v>0</v>
      </c>
      <c r="PFP82" s="25">
        <f t="shared" si="171"/>
        <v>0</v>
      </c>
      <c r="PFQ82" s="25">
        <f t="shared" si="171"/>
        <v>0</v>
      </c>
      <c r="PFR82" s="25">
        <f t="shared" si="171"/>
        <v>0</v>
      </c>
      <c r="PFS82" s="25">
        <f t="shared" si="171"/>
        <v>0</v>
      </c>
      <c r="PFT82" s="25">
        <f t="shared" si="171"/>
        <v>0</v>
      </c>
      <c r="PFU82" s="25">
        <f t="shared" si="171"/>
        <v>0</v>
      </c>
      <c r="PFV82" s="25">
        <f t="shared" si="171"/>
        <v>0</v>
      </c>
      <c r="PFW82" s="25">
        <f t="shared" si="171"/>
        <v>0</v>
      </c>
      <c r="PFX82" s="25">
        <f t="shared" si="171"/>
        <v>0</v>
      </c>
      <c r="PFY82" s="25">
        <f t="shared" si="171"/>
        <v>0</v>
      </c>
      <c r="PFZ82" s="25">
        <f t="shared" si="171"/>
        <v>0</v>
      </c>
      <c r="PGA82" s="25">
        <f t="shared" si="171"/>
        <v>0</v>
      </c>
      <c r="PGB82" s="25">
        <f t="shared" si="171"/>
        <v>0</v>
      </c>
      <c r="PGC82" s="25">
        <f t="shared" si="171"/>
        <v>0</v>
      </c>
      <c r="PGD82" s="25">
        <f t="shared" si="171"/>
        <v>0</v>
      </c>
      <c r="PGE82" s="25">
        <f t="shared" si="171"/>
        <v>0</v>
      </c>
      <c r="PGF82" s="25">
        <f t="shared" si="171"/>
        <v>0</v>
      </c>
      <c r="PGG82" s="25">
        <f t="shared" si="171"/>
        <v>0</v>
      </c>
      <c r="PGH82" s="25">
        <f t="shared" si="171"/>
        <v>0</v>
      </c>
      <c r="PGI82" s="25">
        <f t="shared" si="171"/>
        <v>0</v>
      </c>
      <c r="PGJ82" s="25">
        <f t="shared" si="171"/>
        <v>0</v>
      </c>
      <c r="PGK82" s="25">
        <f t="shared" si="171"/>
        <v>0</v>
      </c>
      <c r="PGL82" s="25">
        <f t="shared" si="171"/>
        <v>0</v>
      </c>
      <c r="PGM82" s="25">
        <f t="shared" si="171"/>
        <v>0</v>
      </c>
      <c r="PGN82" s="25">
        <f t="shared" si="171"/>
        <v>0</v>
      </c>
      <c r="PGO82" s="25">
        <f t="shared" si="171"/>
        <v>0</v>
      </c>
      <c r="PGP82" s="25">
        <f t="shared" si="171"/>
        <v>0</v>
      </c>
      <c r="PGQ82" s="25">
        <f t="shared" si="171"/>
        <v>0</v>
      </c>
      <c r="PGR82" s="25">
        <f t="shared" si="171"/>
        <v>0</v>
      </c>
      <c r="PGS82" s="25">
        <f t="shared" si="171"/>
        <v>0</v>
      </c>
      <c r="PGT82" s="25">
        <f t="shared" si="171"/>
        <v>0</v>
      </c>
      <c r="PGU82" s="25">
        <f t="shared" ref="PGU82:PJF82" si="172">+PGJ82+PGL82+PGN82+PGP82+PGR82</f>
        <v>0</v>
      </c>
      <c r="PGV82" s="25">
        <f t="shared" si="172"/>
        <v>0</v>
      </c>
      <c r="PGW82" s="25">
        <f t="shared" si="172"/>
        <v>0</v>
      </c>
      <c r="PGX82" s="25">
        <f t="shared" si="172"/>
        <v>0</v>
      </c>
      <c r="PGY82" s="25">
        <f t="shared" si="172"/>
        <v>0</v>
      </c>
      <c r="PGZ82" s="25">
        <f t="shared" si="172"/>
        <v>0</v>
      </c>
      <c r="PHA82" s="25">
        <f t="shared" si="172"/>
        <v>0</v>
      </c>
      <c r="PHB82" s="25">
        <f t="shared" si="172"/>
        <v>0</v>
      </c>
      <c r="PHC82" s="25">
        <f t="shared" si="172"/>
        <v>0</v>
      </c>
      <c r="PHD82" s="25">
        <f t="shared" si="172"/>
        <v>0</v>
      </c>
      <c r="PHE82" s="25">
        <f t="shared" si="172"/>
        <v>0</v>
      </c>
      <c r="PHF82" s="25">
        <f t="shared" si="172"/>
        <v>0</v>
      </c>
      <c r="PHG82" s="25">
        <f t="shared" si="172"/>
        <v>0</v>
      </c>
      <c r="PHH82" s="25">
        <f t="shared" si="172"/>
        <v>0</v>
      </c>
      <c r="PHI82" s="25">
        <f t="shared" si="172"/>
        <v>0</v>
      </c>
      <c r="PHJ82" s="25">
        <f t="shared" si="172"/>
        <v>0</v>
      </c>
      <c r="PHK82" s="25">
        <f t="shared" si="172"/>
        <v>0</v>
      </c>
      <c r="PHL82" s="25">
        <f t="shared" si="172"/>
        <v>0</v>
      </c>
      <c r="PHM82" s="25">
        <f t="shared" si="172"/>
        <v>0</v>
      </c>
      <c r="PHN82" s="25">
        <f t="shared" si="172"/>
        <v>0</v>
      </c>
      <c r="PHO82" s="25">
        <f t="shared" si="172"/>
        <v>0</v>
      </c>
      <c r="PHP82" s="25">
        <f t="shared" si="172"/>
        <v>0</v>
      </c>
      <c r="PHQ82" s="25">
        <f t="shared" si="172"/>
        <v>0</v>
      </c>
      <c r="PHR82" s="25">
        <f t="shared" si="172"/>
        <v>0</v>
      </c>
      <c r="PHS82" s="25">
        <f t="shared" si="172"/>
        <v>0</v>
      </c>
      <c r="PHT82" s="25">
        <f t="shared" si="172"/>
        <v>0</v>
      </c>
      <c r="PHU82" s="25">
        <f t="shared" si="172"/>
        <v>0</v>
      </c>
      <c r="PHV82" s="25">
        <f t="shared" si="172"/>
        <v>0</v>
      </c>
      <c r="PHW82" s="25">
        <f t="shared" si="172"/>
        <v>0</v>
      </c>
      <c r="PHX82" s="25">
        <f t="shared" si="172"/>
        <v>0</v>
      </c>
      <c r="PHY82" s="25">
        <f t="shared" si="172"/>
        <v>0</v>
      </c>
      <c r="PHZ82" s="25">
        <f t="shared" si="172"/>
        <v>0</v>
      </c>
      <c r="PIA82" s="25">
        <f t="shared" si="172"/>
        <v>0</v>
      </c>
      <c r="PIB82" s="25">
        <f t="shared" si="172"/>
        <v>0</v>
      </c>
      <c r="PIC82" s="25">
        <f t="shared" si="172"/>
        <v>0</v>
      </c>
      <c r="PID82" s="25">
        <f t="shared" si="172"/>
        <v>0</v>
      </c>
      <c r="PIE82" s="25">
        <f t="shared" si="172"/>
        <v>0</v>
      </c>
      <c r="PIF82" s="25">
        <f t="shared" si="172"/>
        <v>0</v>
      </c>
      <c r="PIG82" s="25">
        <f t="shared" si="172"/>
        <v>0</v>
      </c>
      <c r="PIH82" s="25">
        <f t="shared" si="172"/>
        <v>0</v>
      </c>
      <c r="PII82" s="25">
        <f t="shared" si="172"/>
        <v>0</v>
      </c>
      <c r="PIJ82" s="25">
        <f t="shared" si="172"/>
        <v>0</v>
      </c>
      <c r="PIK82" s="25">
        <f t="shared" si="172"/>
        <v>0</v>
      </c>
      <c r="PIL82" s="25">
        <f t="shared" si="172"/>
        <v>0</v>
      </c>
      <c r="PIM82" s="25">
        <f t="shared" si="172"/>
        <v>0</v>
      </c>
      <c r="PIN82" s="25">
        <f t="shared" si="172"/>
        <v>0</v>
      </c>
      <c r="PIO82" s="25">
        <f t="shared" si="172"/>
        <v>0</v>
      </c>
      <c r="PIP82" s="25">
        <f t="shared" si="172"/>
        <v>0</v>
      </c>
      <c r="PIQ82" s="25">
        <f t="shared" si="172"/>
        <v>0</v>
      </c>
      <c r="PIR82" s="25">
        <f t="shared" si="172"/>
        <v>0</v>
      </c>
      <c r="PIS82" s="25">
        <f t="shared" si="172"/>
        <v>0</v>
      </c>
      <c r="PIT82" s="25">
        <f t="shared" si="172"/>
        <v>0</v>
      </c>
      <c r="PIU82" s="25">
        <f t="shared" si="172"/>
        <v>0</v>
      </c>
      <c r="PIV82" s="25">
        <f t="shared" si="172"/>
        <v>0</v>
      </c>
      <c r="PIW82" s="25">
        <f t="shared" si="172"/>
        <v>0</v>
      </c>
      <c r="PIX82" s="25">
        <f t="shared" si="172"/>
        <v>0</v>
      </c>
      <c r="PIY82" s="25">
        <f t="shared" si="172"/>
        <v>0</v>
      </c>
      <c r="PIZ82" s="25">
        <f t="shared" si="172"/>
        <v>0</v>
      </c>
      <c r="PJA82" s="25">
        <f t="shared" si="172"/>
        <v>0</v>
      </c>
      <c r="PJB82" s="25">
        <f t="shared" si="172"/>
        <v>0</v>
      </c>
      <c r="PJC82" s="25">
        <f t="shared" si="172"/>
        <v>0</v>
      </c>
      <c r="PJD82" s="25">
        <f t="shared" si="172"/>
        <v>0</v>
      </c>
      <c r="PJE82" s="25">
        <f t="shared" si="172"/>
        <v>0</v>
      </c>
      <c r="PJF82" s="25">
        <f t="shared" si="172"/>
        <v>0</v>
      </c>
      <c r="PJG82" s="25">
        <f t="shared" ref="PJG82:PLR82" si="173">+PIV82+PIX82+PIZ82+PJB82+PJD82</f>
        <v>0</v>
      </c>
      <c r="PJH82" s="25">
        <f t="shared" si="173"/>
        <v>0</v>
      </c>
      <c r="PJI82" s="25">
        <f t="shared" si="173"/>
        <v>0</v>
      </c>
      <c r="PJJ82" s="25">
        <f t="shared" si="173"/>
        <v>0</v>
      </c>
      <c r="PJK82" s="25">
        <f t="shared" si="173"/>
        <v>0</v>
      </c>
      <c r="PJL82" s="25">
        <f t="shared" si="173"/>
        <v>0</v>
      </c>
      <c r="PJM82" s="25">
        <f t="shared" si="173"/>
        <v>0</v>
      </c>
      <c r="PJN82" s="25">
        <f t="shared" si="173"/>
        <v>0</v>
      </c>
      <c r="PJO82" s="25">
        <f t="shared" si="173"/>
        <v>0</v>
      </c>
      <c r="PJP82" s="25">
        <f t="shared" si="173"/>
        <v>0</v>
      </c>
      <c r="PJQ82" s="25">
        <f t="shared" si="173"/>
        <v>0</v>
      </c>
      <c r="PJR82" s="25">
        <f t="shared" si="173"/>
        <v>0</v>
      </c>
      <c r="PJS82" s="25">
        <f t="shared" si="173"/>
        <v>0</v>
      </c>
      <c r="PJT82" s="25">
        <f t="shared" si="173"/>
        <v>0</v>
      </c>
      <c r="PJU82" s="25">
        <f t="shared" si="173"/>
        <v>0</v>
      </c>
      <c r="PJV82" s="25">
        <f t="shared" si="173"/>
        <v>0</v>
      </c>
      <c r="PJW82" s="25">
        <f t="shared" si="173"/>
        <v>0</v>
      </c>
      <c r="PJX82" s="25">
        <f t="shared" si="173"/>
        <v>0</v>
      </c>
      <c r="PJY82" s="25">
        <f t="shared" si="173"/>
        <v>0</v>
      </c>
      <c r="PJZ82" s="25">
        <f t="shared" si="173"/>
        <v>0</v>
      </c>
      <c r="PKA82" s="25">
        <f t="shared" si="173"/>
        <v>0</v>
      </c>
      <c r="PKB82" s="25">
        <f t="shared" si="173"/>
        <v>0</v>
      </c>
      <c r="PKC82" s="25">
        <f t="shared" si="173"/>
        <v>0</v>
      </c>
      <c r="PKD82" s="25">
        <f t="shared" si="173"/>
        <v>0</v>
      </c>
      <c r="PKE82" s="25">
        <f t="shared" si="173"/>
        <v>0</v>
      </c>
      <c r="PKF82" s="25">
        <f t="shared" si="173"/>
        <v>0</v>
      </c>
      <c r="PKG82" s="25">
        <f t="shared" si="173"/>
        <v>0</v>
      </c>
      <c r="PKH82" s="25">
        <f t="shared" si="173"/>
        <v>0</v>
      </c>
      <c r="PKI82" s="25">
        <f t="shared" si="173"/>
        <v>0</v>
      </c>
      <c r="PKJ82" s="25">
        <f t="shared" si="173"/>
        <v>0</v>
      </c>
      <c r="PKK82" s="25">
        <f t="shared" si="173"/>
        <v>0</v>
      </c>
      <c r="PKL82" s="25">
        <f t="shared" si="173"/>
        <v>0</v>
      </c>
      <c r="PKM82" s="25">
        <f t="shared" si="173"/>
        <v>0</v>
      </c>
      <c r="PKN82" s="25">
        <f t="shared" si="173"/>
        <v>0</v>
      </c>
      <c r="PKO82" s="25">
        <f t="shared" si="173"/>
        <v>0</v>
      </c>
      <c r="PKP82" s="25">
        <f t="shared" si="173"/>
        <v>0</v>
      </c>
      <c r="PKQ82" s="25">
        <f t="shared" si="173"/>
        <v>0</v>
      </c>
      <c r="PKR82" s="25">
        <f t="shared" si="173"/>
        <v>0</v>
      </c>
      <c r="PKS82" s="25">
        <f t="shared" si="173"/>
        <v>0</v>
      </c>
      <c r="PKT82" s="25">
        <f t="shared" si="173"/>
        <v>0</v>
      </c>
      <c r="PKU82" s="25">
        <f t="shared" si="173"/>
        <v>0</v>
      </c>
      <c r="PKV82" s="25">
        <f t="shared" si="173"/>
        <v>0</v>
      </c>
      <c r="PKW82" s="25">
        <f t="shared" si="173"/>
        <v>0</v>
      </c>
      <c r="PKX82" s="25">
        <f t="shared" si="173"/>
        <v>0</v>
      </c>
      <c r="PKY82" s="25">
        <f t="shared" si="173"/>
        <v>0</v>
      </c>
      <c r="PKZ82" s="25">
        <f t="shared" si="173"/>
        <v>0</v>
      </c>
      <c r="PLA82" s="25">
        <f t="shared" si="173"/>
        <v>0</v>
      </c>
      <c r="PLB82" s="25">
        <f t="shared" si="173"/>
        <v>0</v>
      </c>
      <c r="PLC82" s="25">
        <f t="shared" si="173"/>
        <v>0</v>
      </c>
      <c r="PLD82" s="25">
        <f t="shared" si="173"/>
        <v>0</v>
      </c>
      <c r="PLE82" s="25">
        <f t="shared" si="173"/>
        <v>0</v>
      </c>
      <c r="PLF82" s="25">
        <f t="shared" si="173"/>
        <v>0</v>
      </c>
      <c r="PLG82" s="25">
        <f t="shared" si="173"/>
        <v>0</v>
      </c>
      <c r="PLH82" s="25">
        <f t="shared" si="173"/>
        <v>0</v>
      </c>
      <c r="PLI82" s="25">
        <f t="shared" si="173"/>
        <v>0</v>
      </c>
      <c r="PLJ82" s="25">
        <f t="shared" si="173"/>
        <v>0</v>
      </c>
      <c r="PLK82" s="25">
        <f t="shared" si="173"/>
        <v>0</v>
      </c>
      <c r="PLL82" s="25">
        <f t="shared" si="173"/>
        <v>0</v>
      </c>
      <c r="PLM82" s="25">
        <f t="shared" si="173"/>
        <v>0</v>
      </c>
      <c r="PLN82" s="25">
        <f t="shared" si="173"/>
        <v>0</v>
      </c>
      <c r="PLO82" s="25">
        <f t="shared" si="173"/>
        <v>0</v>
      </c>
      <c r="PLP82" s="25">
        <f t="shared" si="173"/>
        <v>0</v>
      </c>
      <c r="PLQ82" s="25">
        <f t="shared" si="173"/>
        <v>0</v>
      </c>
      <c r="PLR82" s="25">
        <f t="shared" si="173"/>
        <v>0</v>
      </c>
      <c r="PLS82" s="25">
        <f t="shared" ref="PLS82:POD82" si="174">+PLH82+PLJ82+PLL82+PLN82+PLP82</f>
        <v>0</v>
      </c>
      <c r="PLT82" s="25">
        <f t="shared" si="174"/>
        <v>0</v>
      </c>
      <c r="PLU82" s="25">
        <f t="shared" si="174"/>
        <v>0</v>
      </c>
      <c r="PLV82" s="25">
        <f t="shared" si="174"/>
        <v>0</v>
      </c>
      <c r="PLW82" s="25">
        <f t="shared" si="174"/>
        <v>0</v>
      </c>
      <c r="PLX82" s="25">
        <f t="shared" si="174"/>
        <v>0</v>
      </c>
      <c r="PLY82" s="25">
        <f t="shared" si="174"/>
        <v>0</v>
      </c>
      <c r="PLZ82" s="25">
        <f t="shared" si="174"/>
        <v>0</v>
      </c>
      <c r="PMA82" s="25">
        <f t="shared" si="174"/>
        <v>0</v>
      </c>
      <c r="PMB82" s="25">
        <f t="shared" si="174"/>
        <v>0</v>
      </c>
      <c r="PMC82" s="25">
        <f t="shared" si="174"/>
        <v>0</v>
      </c>
      <c r="PMD82" s="25">
        <f t="shared" si="174"/>
        <v>0</v>
      </c>
      <c r="PME82" s="25">
        <f t="shared" si="174"/>
        <v>0</v>
      </c>
      <c r="PMF82" s="25">
        <f t="shared" si="174"/>
        <v>0</v>
      </c>
      <c r="PMG82" s="25">
        <f t="shared" si="174"/>
        <v>0</v>
      </c>
      <c r="PMH82" s="25">
        <f t="shared" si="174"/>
        <v>0</v>
      </c>
      <c r="PMI82" s="25">
        <f t="shared" si="174"/>
        <v>0</v>
      </c>
      <c r="PMJ82" s="25">
        <f t="shared" si="174"/>
        <v>0</v>
      </c>
      <c r="PMK82" s="25">
        <f t="shared" si="174"/>
        <v>0</v>
      </c>
      <c r="PML82" s="25">
        <f t="shared" si="174"/>
        <v>0</v>
      </c>
      <c r="PMM82" s="25">
        <f t="shared" si="174"/>
        <v>0</v>
      </c>
      <c r="PMN82" s="25">
        <f t="shared" si="174"/>
        <v>0</v>
      </c>
      <c r="PMO82" s="25">
        <f t="shared" si="174"/>
        <v>0</v>
      </c>
      <c r="PMP82" s="25">
        <f t="shared" si="174"/>
        <v>0</v>
      </c>
      <c r="PMQ82" s="25">
        <f t="shared" si="174"/>
        <v>0</v>
      </c>
      <c r="PMR82" s="25">
        <f t="shared" si="174"/>
        <v>0</v>
      </c>
      <c r="PMS82" s="25">
        <f t="shared" si="174"/>
        <v>0</v>
      </c>
      <c r="PMT82" s="25">
        <f t="shared" si="174"/>
        <v>0</v>
      </c>
      <c r="PMU82" s="25">
        <f t="shared" si="174"/>
        <v>0</v>
      </c>
      <c r="PMV82" s="25">
        <f t="shared" si="174"/>
        <v>0</v>
      </c>
      <c r="PMW82" s="25">
        <f t="shared" si="174"/>
        <v>0</v>
      </c>
      <c r="PMX82" s="25">
        <f t="shared" si="174"/>
        <v>0</v>
      </c>
      <c r="PMY82" s="25">
        <f t="shared" si="174"/>
        <v>0</v>
      </c>
      <c r="PMZ82" s="25">
        <f t="shared" si="174"/>
        <v>0</v>
      </c>
      <c r="PNA82" s="25">
        <f t="shared" si="174"/>
        <v>0</v>
      </c>
      <c r="PNB82" s="25">
        <f t="shared" si="174"/>
        <v>0</v>
      </c>
      <c r="PNC82" s="25">
        <f t="shared" si="174"/>
        <v>0</v>
      </c>
      <c r="PND82" s="25">
        <f t="shared" si="174"/>
        <v>0</v>
      </c>
      <c r="PNE82" s="25">
        <f t="shared" si="174"/>
        <v>0</v>
      </c>
      <c r="PNF82" s="25">
        <f t="shared" si="174"/>
        <v>0</v>
      </c>
      <c r="PNG82" s="25">
        <f t="shared" si="174"/>
        <v>0</v>
      </c>
      <c r="PNH82" s="25">
        <f t="shared" si="174"/>
        <v>0</v>
      </c>
      <c r="PNI82" s="25">
        <f t="shared" si="174"/>
        <v>0</v>
      </c>
      <c r="PNJ82" s="25">
        <f t="shared" si="174"/>
        <v>0</v>
      </c>
      <c r="PNK82" s="25">
        <f t="shared" si="174"/>
        <v>0</v>
      </c>
      <c r="PNL82" s="25">
        <f t="shared" si="174"/>
        <v>0</v>
      </c>
      <c r="PNM82" s="25">
        <f t="shared" si="174"/>
        <v>0</v>
      </c>
      <c r="PNN82" s="25">
        <f t="shared" si="174"/>
        <v>0</v>
      </c>
      <c r="PNO82" s="25">
        <f t="shared" si="174"/>
        <v>0</v>
      </c>
      <c r="PNP82" s="25">
        <f t="shared" si="174"/>
        <v>0</v>
      </c>
      <c r="PNQ82" s="25">
        <f t="shared" si="174"/>
        <v>0</v>
      </c>
      <c r="PNR82" s="25">
        <f t="shared" si="174"/>
        <v>0</v>
      </c>
      <c r="PNS82" s="25">
        <f t="shared" si="174"/>
        <v>0</v>
      </c>
      <c r="PNT82" s="25">
        <f t="shared" si="174"/>
        <v>0</v>
      </c>
      <c r="PNU82" s="25">
        <f t="shared" si="174"/>
        <v>0</v>
      </c>
      <c r="PNV82" s="25">
        <f t="shared" si="174"/>
        <v>0</v>
      </c>
      <c r="PNW82" s="25">
        <f t="shared" si="174"/>
        <v>0</v>
      </c>
      <c r="PNX82" s="25">
        <f t="shared" si="174"/>
        <v>0</v>
      </c>
      <c r="PNY82" s="25">
        <f t="shared" si="174"/>
        <v>0</v>
      </c>
      <c r="PNZ82" s="25">
        <f t="shared" si="174"/>
        <v>0</v>
      </c>
      <c r="POA82" s="25">
        <f t="shared" si="174"/>
        <v>0</v>
      </c>
      <c r="POB82" s="25">
        <f t="shared" si="174"/>
        <v>0</v>
      </c>
      <c r="POC82" s="25">
        <f t="shared" si="174"/>
        <v>0</v>
      </c>
      <c r="POD82" s="25">
        <f t="shared" si="174"/>
        <v>0</v>
      </c>
      <c r="POE82" s="25">
        <f t="shared" ref="POE82:PQP82" si="175">+PNT82+PNV82+PNX82+PNZ82+POB82</f>
        <v>0</v>
      </c>
      <c r="POF82" s="25">
        <f t="shared" si="175"/>
        <v>0</v>
      </c>
      <c r="POG82" s="25">
        <f t="shared" si="175"/>
        <v>0</v>
      </c>
      <c r="POH82" s="25">
        <f t="shared" si="175"/>
        <v>0</v>
      </c>
      <c r="POI82" s="25">
        <f t="shared" si="175"/>
        <v>0</v>
      </c>
      <c r="POJ82" s="25">
        <f t="shared" si="175"/>
        <v>0</v>
      </c>
      <c r="POK82" s="25">
        <f t="shared" si="175"/>
        <v>0</v>
      </c>
      <c r="POL82" s="25">
        <f t="shared" si="175"/>
        <v>0</v>
      </c>
      <c r="POM82" s="25">
        <f t="shared" si="175"/>
        <v>0</v>
      </c>
      <c r="PON82" s="25">
        <f t="shared" si="175"/>
        <v>0</v>
      </c>
      <c r="POO82" s="25">
        <f t="shared" si="175"/>
        <v>0</v>
      </c>
      <c r="POP82" s="25">
        <f t="shared" si="175"/>
        <v>0</v>
      </c>
      <c r="POQ82" s="25">
        <f t="shared" si="175"/>
        <v>0</v>
      </c>
      <c r="POR82" s="25">
        <f t="shared" si="175"/>
        <v>0</v>
      </c>
      <c r="POS82" s="25">
        <f t="shared" si="175"/>
        <v>0</v>
      </c>
      <c r="POT82" s="25">
        <f t="shared" si="175"/>
        <v>0</v>
      </c>
      <c r="POU82" s="25">
        <f t="shared" si="175"/>
        <v>0</v>
      </c>
      <c r="POV82" s="25">
        <f t="shared" si="175"/>
        <v>0</v>
      </c>
      <c r="POW82" s="25">
        <f t="shared" si="175"/>
        <v>0</v>
      </c>
      <c r="POX82" s="25">
        <f t="shared" si="175"/>
        <v>0</v>
      </c>
      <c r="POY82" s="25">
        <f t="shared" si="175"/>
        <v>0</v>
      </c>
      <c r="POZ82" s="25">
        <f t="shared" si="175"/>
        <v>0</v>
      </c>
      <c r="PPA82" s="25">
        <f t="shared" si="175"/>
        <v>0</v>
      </c>
      <c r="PPB82" s="25">
        <f t="shared" si="175"/>
        <v>0</v>
      </c>
      <c r="PPC82" s="25">
        <f t="shared" si="175"/>
        <v>0</v>
      </c>
      <c r="PPD82" s="25">
        <f t="shared" si="175"/>
        <v>0</v>
      </c>
      <c r="PPE82" s="25">
        <f t="shared" si="175"/>
        <v>0</v>
      </c>
      <c r="PPF82" s="25">
        <f t="shared" si="175"/>
        <v>0</v>
      </c>
      <c r="PPG82" s="25">
        <f t="shared" si="175"/>
        <v>0</v>
      </c>
      <c r="PPH82" s="25">
        <f t="shared" si="175"/>
        <v>0</v>
      </c>
      <c r="PPI82" s="25">
        <f t="shared" si="175"/>
        <v>0</v>
      </c>
      <c r="PPJ82" s="25">
        <f t="shared" si="175"/>
        <v>0</v>
      </c>
      <c r="PPK82" s="25">
        <f t="shared" si="175"/>
        <v>0</v>
      </c>
      <c r="PPL82" s="25">
        <f t="shared" si="175"/>
        <v>0</v>
      </c>
      <c r="PPM82" s="25">
        <f t="shared" si="175"/>
        <v>0</v>
      </c>
      <c r="PPN82" s="25">
        <f t="shared" si="175"/>
        <v>0</v>
      </c>
      <c r="PPO82" s="25">
        <f t="shared" si="175"/>
        <v>0</v>
      </c>
      <c r="PPP82" s="25">
        <f t="shared" si="175"/>
        <v>0</v>
      </c>
      <c r="PPQ82" s="25">
        <f t="shared" si="175"/>
        <v>0</v>
      </c>
      <c r="PPR82" s="25">
        <f t="shared" si="175"/>
        <v>0</v>
      </c>
      <c r="PPS82" s="25">
        <f t="shared" si="175"/>
        <v>0</v>
      </c>
      <c r="PPT82" s="25">
        <f t="shared" si="175"/>
        <v>0</v>
      </c>
      <c r="PPU82" s="25">
        <f t="shared" si="175"/>
        <v>0</v>
      </c>
      <c r="PPV82" s="25">
        <f t="shared" si="175"/>
        <v>0</v>
      </c>
      <c r="PPW82" s="25">
        <f t="shared" si="175"/>
        <v>0</v>
      </c>
      <c r="PPX82" s="25">
        <f t="shared" si="175"/>
        <v>0</v>
      </c>
      <c r="PPY82" s="25">
        <f t="shared" si="175"/>
        <v>0</v>
      </c>
      <c r="PPZ82" s="25">
        <f t="shared" si="175"/>
        <v>0</v>
      </c>
      <c r="PQA82" s="25">
        <f t="shared" si="175"/>
        <v>0</v>
      </c>
      <c r="PQB82" s="25">
        <f t="shared" si="175"/>
        <v>0</v>
      </c>
      <c r="PQC82" s="25">
        <f t="shared" si="175"/>
        <v>0</v>
      </c>
      <c r="PQD82" s="25">
        <f t="shared" si="175"/>
        <v>0</v>
      </c>
      <c r="PQE82" s="25">
        <f t="shared" si="175"/>
        <v>0</v>
      </c>
      <c r="PQF82" s="25">
        <f t="shared" si="175"/>
        <v>0</v>
      </c>
      <c r="PQG82" s="25">
        <f t="shared" si="175"/>
        <v>0</v>
      </c>
      <c r="PQH82" s="25">
        <f t="shared" si="175"/>
        <v>0</v>
      </c>
      <c r="PQI82" s="25">
        <f t="shared" si="175"/>
        <v>0</v>
      </c>
      <c r="PQJ82" s="25">
        <f t="shared" si="175"/>
        <v>0</v>
      </c>
      <c r="PQK82" s="25">
        <f t="shared" si="175"/>
        <v>0</v>
      </c>
      <c r="PQL82" s="25">
        <f t="shared" si="175"/>
        <v>0</v>
      </c>
      <c r="PQM82" s="25">
        <f t="shared" si="175"/>
        <v>0</v>
      </c>
      <c r="PQN82" s="25">
        <f t="shared" si="175"/>
        <v>0</v>
      </c>
      <c r="PQO82" s="25">
        <f t="shared" si="175"/>
        <v>0</v>
      </c>
      <c r="PQP82" s="25">
        <f t="shared" si="175"/>
        <v>0</v>
      </c>
      <c r="PQQ82" s="25">
        <f t="shared" ref="PQQ82:PTB82" si="176">+PQF82+PQH82+PQJ82+PQL82+PQN82</f>
        <v>0</v>
      </c>
      <c r="PQR82" s="25">
        <f t="shared" si="176"/>
        <v>0</v>
      </c>
      <c r="PQS82" s="25">
        <f t="shared" si="176"/>
        <v>0</v>
      </c>
      <c r="PQT82" s="25">
        <f t="shared" si="176"/>
        <v>0</v>
      </c>
      <c r="PQU82" s="25">
        <f t="shared" si="176"/>
        <v>0</v>
      </c>
      <c r="PQV82" s="25">
        <f t="shared" si="176"/>
        <v>0</v>
      </c>
      <c r="PQW82" s="25">
        <f t="shared" si="176"/>
        <v>0</v>
      </c>
      <c r="PQX82" s="25">
        <f t="shared" si="176"/>
        <v>0</v>
      </c>
      <c r="PQY82" s="25">
        <f t="shared" si="176"/>
        <v>0</v>
      </c>
      <c r="PQZ82" s="25">
        <f t="shared" si="176"/>
        <v>0</v>
      </c>
      <c r="PRA82" s="25">
        <f t="shared" si="176"/>
        <v>0</v>
      </c>
      <c r="PRB82" s="25">
        <f t="shared" si="176"/>
        <v>0</v>
      </c>
      <c r="PRC82" s="25">
        <f t="shared" si="176"/>
        <v>0</v>
      </c>
      <c r="PRD82" s="25">
        <f t="shared" si="176"/>
        <v>0</v>
      </c>
      <c r="PRE82" s="25">
        <f t="shared" si="176"/>
        <v>0</v>
      </c>
      <c r="PRF82" s="25">
        <f t="shared" si="176"/>
        <v>0</v>
      </c>
      <c r="PRG82" s="25">
        <f t="shared" si="176"/>
        <v>0</v>
      </c>
      <c r="PRH82" s="25">
        <f t="shared" si="176"/>
        <v>0</v>
      </c>
      <c r="PRI82" s="25">
        <f t="shared" si="176"/>
        <v>0</v>
      </c>
      <c r="PRJ82" s="25">
        <f t="shared" si="176"/>
        <v>0</v>
      </c>
      <c r="PRK82" s="25">
        <f t="shared" si="176"/>
        <v>0</v>
      </c>
      <c r="PRL82" s="25">
        <f t="shared" si="176"/>
        <v>0</v>
      </c>
      <c r="PRM82" s="25">
        <f t="shared" si="176"/>
        <v>0</v>
      </c>
      <c r="PRN82" s="25">
        <f t="shared" si="176"/>
        <v>0</v>
      </c>
      <c r="PRO82" s="25">
        <f t="shared" si="176"/>
        <v>0</v>
      </c>
      <c r="PRP82" s="25">
        <f t="shared" si="176"/>
        <v>0</v>
      </c>
      <c r="PRQ82" s="25">
        <f t="shared" si="176"/>
        <v>0</v>
      </c>
      <c r="PRR82" s="25">
        <f t="shared" si="176"/>
        <v>0</v>
      </c>
      <c r="PRS82" s="25">
        <f t="shared" si="176"/>
        <v>0</v>
      </c>
      <c r="PRT82" s="25">
        <f t="shared" si="176"/>
        <v>0</v>
      </c>
      <c r="PRU82" s="25">
        <f t="shared" si="176"/>
        <v>0</v>
      </c>
      <c r="PRV82" s="25">
        <f t="shared" si="176"/>
        <v>0</v>
      </c>
      <c r="PRW82" s="25">
        <f t="shared" si="176"/>
        <v>0</v>
      </c>
      <c r="PRX82" s="25">
        <f t="shared" si="176"/>
        <v>0</v>
      </c>
      <c r="PRY82" s="25">
        <f t="shared" si="176"/>
        <v>0</v>
      </c>
      <c r="PRZ82" s="25">
        <f t="shared" si="176"/>
        <v>0</v>
      </c>
      <c r="PSA82" s="25">
        <f t="shared" si="176"/>
        <v>0</v>
      </c>
      <c r="PSB82" s="25">
        <f t="shared" si="176"/>
        <v>0</v>
      </c>
      <c r="PSC82" s="25">
        <f t="shared" si="176"/>
        <v>0</v>
      </c>
      <c r="PSD82" s="25">
        <f t="shared" si="176"/>
        <v>0</v>
      </c>
      <c r="PSE82" s="25">
        <f t="shared" si="176"/>
        <v>0</v>
      </c>
      <c r="PSF82" s="25">
        <f t="shared" si="176"/>
        <v>0</v>
      </c>
      <c r="PSG82" s="25">
        <f t="shared" si="176"/>
        <v>0</v>
      </c>
      <c r="PSH82" s="25">
        <f t="shared" si="176"/>
        <v>0</v>
      </c>
      <c r="PSI82" s="25">
        <f t="shared" si="176"/>
        <v>0</v>
      </c>
      <c r="PSJ82" s="25">
        <f t="shared" si="176"/>
        <v>0</v>
      </c>
      <c r="PSK82" s="25">
        <f t="shared" si="176"/>
        <v>0</v>
      </c>
      <c r="PSL82" s="25">
        <f t="shared" si="176"/>
        <v>0</v>
      </c>
      <c r="PSM82" s="25">
        <f t="shared" si="176"/>
        <v>0</v>
      </c>
      <c r="PSN82" s="25">
        <f t="shared" si="176"/>
        <v>0</v>
      </c>
      <c r="PSO82" s="25">
        <f t="shared" si="176"/>
        <v>0</v>
      </c>
      <c r="PSP82" s="25">
        <f t="shared" si="176"/>
        <v>0</v>
      </c>
      <c r="PSQ82" s="25">
        <f t="shared" si="176"/>
        <v>0</v>
      </c>
      <c r="PSR82" s="25">
        <f t="shared" si="176"/>
        <v>0</v>
      </c>
      <c r="PSS82" s="25">
        <f t="shared" si="176"/>
        <v>0</v>
      </c>
      <c r="PST82" s="25">
        <f t="shared" si="176"/>
        <v>0</v>
      </c>
      <c r="PSU82" s="25">
        <f t="shared" si="176"/>
        <v>0</v>
      </c>
      <c r="PSV82" s="25">
        <f t="shared" si="176"/>
        <v>0</v>
      </c>
      <c r="PSW82" s="25">
        <f t="shared" si="176"/>
        <v>0</v>
      </c>
      <c r="PSX82" s="25">
        <f t="shared" si="176"/>
        <v>0</v>
      </c>
      <c r="PSY82" s="25">
        <f t="shared" si="176"/>
        <v>0</v>
      </c>
      <c r="PSZ82" s="25">
        <f t="shared" si="176"/>
        <v>0</v>
      </c>
      <c r="PTA82" s="25">
        <f t="shared" si="176"/>
        <v>0</v>
      </c>
      <c r="PTB82" s="25">
        <f t="shared" si="176"/>
        <v>0</v>
      </c>
      <c r="PTC82" s="25">
        <f t="shared" ref="PTC82:PVN82" si="177">+PSR82+PST82+PSV82+PSX82+PSZ82</f>
        <v>0</v>
      </c>
      <c r="PTD82" s="25">
        <f t="shared" si="177"/>
        <v>0</v>
      </c>
      <c r="PTE82" s="25">
        <f t="shared" si="177"/>
        <v>0</v>
      </c>
      <c r="PTF82" s="25">
        <f t="shared" si="177"/>
        <v>0</v>
      </c>
      <c r="PTG82" s="25">
        <f t="shared" si="177"/>
        <v>0</v>
      </c>
      <c r="PTH82" s="25">
        <f t="shared" si="177"/>
        <v>0</v>
      </c>
      <c r="PTI82" s="25">
        <f t="shared" si="177"/>
        <v>0</v>
      </c>
      <c r="PTJ82" s="25">
        <f t="shared" si="177"/>
        <v>0</v>
      </c>
      <c r="PTK82" s="25">
        <f t="shared" si="177"/>
        <v>0</v>
      </c>
      <c r="PTL82" s="25">
        <f t="shared" si="177"/>
        <v>0</v>
      </c>
      <c r="PTM82" s="25">
        <f t="shared" si="177"/>
        <v>0</v>
      </c>
      <c r="PTN82" s="25">
        <f t="shared" si="177"/>
        <v>0</v>
      </c>
      <c r="PTO82" s="25">
        <f t="shared" si="177"/>
        <v>0</v>
      </c>
      <c r="PTP82" s="25">
        <f t="shared" si="177"/>
        <v>0</v>
      </c>
      <c r="PTQ82" s="25">
        <f t="shared" si="177"/>
        <v>0</v>
      </c>
      <c r="PTR82" s="25">
        <f t="shared" si="177"/>
        <v>0</v>
      </c>
      <c r="PTS82" s="25">
        <f t="shared" si="177"/>
        <v>0</v>
      </c>
      <c r="PTT82" s="25">
        <f t="shared" si="177"/>
        <v>0</v>
      </c>
      <c r="PTU82" s="25">
        <f t="shared" si="177"/>
        <v>0</v>
      </c>
      <c r="PTV82" s="25">
        <f t="shared" si="177"/>
        <v>0</v>
      </c>
      <c r="PTW82" s="25">
        <f t="shared" si="177"/>
        <v>0</v>
      </c>
      <c r="PTX82" s="25">
        <f t="shared" si="177"/>
        <v>0</v>
      </c>
      <c r="PTY82" s="25">
        <f t="shared" si="177"/>
        <v>0</v>
      </c>
      <c r="PTZ82" s="25">
        <f t="shared" si="177"/>
        <v>0</v>
      </c>
      <c r="PUA82" s="25">
        <f t="shared" si="177"/>
        <v>0</v>
      </c>
      <c r="PUB82" s="25">
        <f t="shared" si="177"/>
        <v>0</v>
      </c>
      <c r="PUC82" s="25">
        <f t="shared" si="177"/>
        <v>0</v>
      </c>
      <c r="PUD82" s="25">
        <f t="shared" si="177"/>
        <v>0</v>
      </c>
      <c r="PUE82" s="25">
        <f t="shared" si="177"/>
        <v>0</v>
      </c>
      <c r="PUF82" s="25">
        <f t="shared" si="177"/>
        <v>0</v>
      </c>
      <c r="PUG82" s="25">
        <f t="shared" si="177"/>
        <v>0</v>
      </c>
      <c r="PUH82" s="25">
        <f t="shared" si="177"/>
        <v>0</v>
      </c>
      <c r="PUI82" s="25">
        <f t="shared" si="177"/>
        <v>0</v>
      </c>
      <c r="PUJ82" s="25">
        <f t="shared" si="177"/>
        <v>0</v>
      </c>
      <c r="PUK82" s="25">
        <f t="shared" si="177"/>
        <v>0</v>
      </c>
      <c r="PUL82" s="25">
        <f t="shared" si="177"/>
        <v>0</v>
      </c>
      <c r="PUM82" s="25">
        <f t="shared" si="177"/>
        <v>0</v>
      </c>
      <c r="PUN82" s="25">
        <f t="shared" si="177"/>
        <v>0</v>
      </c>
      <c r="PUO82" s="25">
        <f t="shared" si="177"/>
        <v>0</v>
      </c>
      <c r="PUP82" s="25">
        <f t="shared" si="177"/>
        <v>0</v>
      </c>
      <c r="PUQ82" s="25">
        <f t="shared" si="177"/>
        <v>0</v>
      </c>
      <c r="PUR82" s="25">
        <f t="shared" si="177"/>
        <v>0</v>
      </c>
      <c r="PUS82" s="25">
        <f t="shared" si="177"/>
        <v>0</v>
      </c>
      <c r="PUT82" s="25">
        <f t="shared" si="177"/>
        <v>0</v>
      </c>
      <c r="PUU82" s="25">
        <f t="shared" si="177"/>
        <v>0</v>
      </c>
      <c r="PUV82" s="25">
        <f t="shared" si="177"/>
        <v>0</v>
      </c>
      <c r="PUW82" s="25">
        <f t="shared" si="177"/>
        <v>0</v>
      </c>
      <c r="PUX82" s="25">
        <f t="shared" si="177"/>
        <v>0</v>
      </c>
      <c r="PUY82" s="25">
        <f t="shared" si="177"/>
        <v>0</v>
      </c>
      <c r="PUZ82" s="25">
        <f t="shared" si="177"/>
        <v>0</v>
      </c>
      <c r="PVA82" s="25">
        <f t="shared" si="177"/>
        <v>0</v>
      </c>
      <c r="PVB82" s="25">
        <f t="shared" si="177"/>
        <v>0</v>
      </c>
      <c r="PVC82" s="25">
        <f t="shared" si="177"/>
        <v>0</v>
      </c>
      <c r="PVD82" s="25">
        <f t="shared" si="177"/>
        <v>0</v>
      </c>
      <c r="PVE82" s="25">
        <f t="shared" si="177"/>
        <v>0</v>
      </c>
      <c r="PVF82" s="25">
        <f t="shared" si="177"/>
        <v>0</v>
      </c>
      <c r="PVG82" s="25">
        <f t="shared" si="177"/>
        <v>0</v>
      </c>
      <c r="PVH82" s="25">
        <f t="shared" si="177"/>
        <v>0</v>
      </c>
      <c r="PVI82" s="25">
        <f t="shared" si="177"/>
        <v>0</v>
      </c>
      <c r="PVJ82" s="25">
        <f t="shared" si="177"/>
        <v>0</v>
      </c>
      <c r="PVK82" s="25">
        <f t="shared" si="177"/>
        <v>0</v>
      </c>
      <c r="PVL82" s="25">
        <f t="shared" si="177"/>
        <v>0</v>
      </c>
      <c r="PVM82" s="25">
        <f t="shared" si="177"/>
        <v>0</v>
      </c>
      <c r="PVN82" s="25">
        <f t="shared" si="177"/>
        <v>0</v>
      </c>
      <c r="PVO82" s="25">
        <f t="shared" ref="PVO82:PXZ82" si="178">+PVD82+PVF82+PVH82+PVJ82+PVL82</f>
        <v>0</v>
      </c>
      <c r="PVP82" s="25">
        <f t="shared" si="178"/>
        <v>0</v>
      </c>
      <c r="PVQ82" s="25">
        <f t="shared" si="178"/>
        <v>0</v>
      </c>
      <c r="PVR82" s="25">
        <f t="shared" si="178"/>
        <v>0</v>
      </c>
      <c r="PVS82" s="25">
        <f t="shared" si="178"/>
        <v>0</v>
      </c>
      <c r="PVT82" s="25">
        <f t="shared" si="178"/>
        <v>0</v>
      </c>
      <c r="PVU82" s="25">
        <f t="shared" si="178"/>
        <v>0</v>
      </c>
      <c r="PVV82" s="25">
        <f t="shared" si="178"/>
        <v>0</v>
      </c>
      <c r="PVW82" s="25">
        <f t="shared" si="178"/>
        <v>0</v>
      </c>
      <c r="PVX82" s="25">
        <f t="shared" si="178"/>
        <v>0</v>
      </c>
      <c r="PVY82" s="25">
        <f t="shared" si="178"/>
        <v>0</v>
      </c>
      <c r="PVZ82" s="25">
        <f t="shared" si="178"/>
        <v>0</v>
      </c>
      <c r="PWA82" s="25">
        <f t="shared" si="178"/>
        <v>0</v>
      </c>
      <c r="PWB82" s="25">
        <f t="shared" si="178"/>
        <v>0</v>
      </c>
      <c r="PWC82" s="25">
        <f t="shared" si="178"/>
        <v>0</v>
      </c>
      <c r="PWD82" s="25">
        <f t="shared" si="178"/>
        <v>0</v>
      </c>
      <c r="PWE82" s="25">
        <f t="shared" si="178"/>
        <v>0</v>
      </c>
      <c r="PWF82" s="25">
        <f t="shared" si="178"/>
        <v>0</v>
      </c>
      <c r="PWG82" s="25">
        <f t="shared" si="178"/>
        <v>0</v>
      </c>
      <c r="PWH82" s="25">
        <f t="shared" si="178"/>
        <v>0</v>
      </c>
      <c r="PWI82" s="25">
        <f t="shared" si="178"/>
        <v>0</v>
      </c>
      <c r="PWJ82" s="25">
        <f t="shared" si="178"/>
        <v>0</v>
      </c>
      <c r="PWK82" s="25">
        <f t="shared" si="178"/>
        <v>0</v>
      </c>
      <c r="PWL82" s="25">
        <f t="shared" si="178"/>
        <v>0</v>
      </c>
      <c r="PWM82" s="25">
        <f t="shared" si="178"/>
        <v>0</v>
      </c>
      <c r="PWN82" s="25">
        <f t="shared" si="178"/>
        <v>0</v>
      </c>
      <c r="PWO82" s="25">
        <f t="shared" si="178"/>
        <v>0</v>
      </c>
      <c r="PWP82" s="25">
        <f t="shared" si="178"/>
        <v>0</v>
      </c>
      <c r="PWQ82" s="25">
        <f t="shared" si="178"/>
        <v>0</v>
      </c>
      <c r="PWR82" s="25">
        <f t="shared" si="178"/>
        <v>0</v>
      </c>
      <c r="PWS82" s="25">
        <f t="shared" si="178"/>
        <v>0</v>
      </c>
      <c r="PWT82" s="25">
        <f t="shared" si="178"/>
        <v>0</v>
      </c>
      <c r="PWU82" s="25">
        <f t="shared" si="178"/>
        <v>0</v>
      </c>
      <c r="PWV82" s="25">
        <f t="shared" si="178"/>
        <v>0</v>
      </c>
      <c r="PWW82" s="25">
        <f t="shared" si="178"/>
        <v>0</v>
      </c>
      <c r="PWX82" s="25">
        <f t="shared" si="178"/>
        <v>0</v>
      </c>
      <c r="PWY82" s="25">
        <f t="shared" si="178"/>
        <v>0</v>
      </c>
      <c r="PWZ82" s="25">
        <f t="shared" si="178"/>
        <v>0</v>
      </c>
      <c r="PXA82" s="25">
        <f t="shared" si="178"/>
        <v>0</v>
      </c>
      <c r="PXB82" s="25">
        <f t="shared" si="178"/>
        <v>0</v>
      </c>
      <c r="PXC82" s="25">
        <f t="shared" si="178"/>
        <v>0</v>
      </c>
      <c r="PXD82" s="25">
        <f t="shared" si="178"/>
        <v>0</v>
      </c>
      <c r="PXE82" s="25">
        <f t="shared" si="178"/>
        <v>0</v>
      </c>
      <c r="PXF82" s="25">
        <f t="shared" si="178"/>
        <v>0</v>
      </c>
      <c r="PXG82" s="25">
        <f t="shared" si="178"/>
        <v>0</v>
      </c>
      <c r="PXH82" s="25">
        <f t="shared" si="178"/>
        <v>0</v>
      </c>
      <c r="PXI82" s="25">
        <f t="shared" si="178"/>
        <v>0</v>
      </c>
      <c r="PXJ82" s="25">
        <f t="shared" si="178"/>
        <v>0</v>
      </c>
      <c r="PXK82" s="25">
        <f t="shared" si="178"/>
        <v>0</v>
      </c>
      <c r="PXL82" s="25">
        <f t="shared" si="178"/>
        <v>0</v>
      </c>
      <c r="PXM82" s="25">
        <f t="shared" si="178"/>
        <v>0</v>
      </c>
      <c r="PXN82" s="25">
        <f t="shared" si="178"/>
        <v>0</v>
      </c>
      <c r="PXO82" s="25">
        <f t="shared" si="178"/>
        <v>0</v>
      </c>
      <c r="PXP82" s="25">
        <f t="shared" si="178"/>
        <v>0</v>
      </c>
      <c r="PXQ82" s="25">
        <f t="shared" si="178"/>
        <v>0</v>
      </c>
      <c r="PXR82" s="25">
        <f t="shared" si="178"/>
        <v>0</v>
      </c>
      <c r="PXS82" s="25">
        <f t="shared" si="178"/>
        <v>0</v>
      </c>
      <c r="PXT82" s="25">
        <f t="shared" si="178"/>
        <v>0</v>
      </c>
      <c r="PXU82" s="25">
        <f t="shared" si="178"/>
        <v>0</v>
      </c>
      <c r="PXV82" s="25">
        <f t="shared" si="178"/>
        <v>0</v>
      </c>
      <c r="PXW82" s="25">
        <f t="shared" si="178"/>
        <v>0</v>
      </c>
      <c r="PXX82" s="25">
        <f t="shared" si="178"/>
        <v>0</v>
      </c>
      <c r="PXY82" s="25">
        <f t="shared" si="178"/>
        <v>0</v>
      </c>
      <c r="PXZ82" s="25">
        <f t="shared" si="178"/>
        <v>0</v>
      </c>
      <c r="PYA82" s="25">
        <f t="shared" ref="PYA82:QAL82" si="179">+PXP82+PXR82+PXT82+PXV82+PXX82</f>
        <v>0</v>
      </c>
      <c r="PYB82" s="25">
        <f t="shared" si="179"/>
        <v>0</v>
      </c>
      <c r="PYC82" s="25">
        <f t="shared" si="179"/>
        <v>0</v>
      </c>
      <c r="PYD82" s="25">
        <f t="shared" si="179"/>
        <v>0</v>
      </c>
      <c r="PYE82" s="25">
        <f t="shared" si="179"/>
        <v>0</v>
      </c>
      <c r="PYF82" s="25">
        <f t="shared" si="179"/>
        <v>0</v>
      </c>
      <c r="PYG82" s="25">
        <f t="shared" si="179"/>
        <v>0</v>
      </c>
      <c r="PYH82" s="25">
        <f t="shared" si="179"/>
        <v>0</v>
      </c>
      <c r="PYI82" s="25">
        <f t="shared" si="179"/>
        <v>0</v>
      </c>
      <c r="PYJ82" s="25">
        <f t="shared" si="179"/>
        <v>0</v>
      </c>
      <c r="PYK82" s="25">
        <f t="shared" si="179"/>
        <v>0</v>
      </c>
      <c r="PYL82" s="25">
        <f t="shared" si="179"/>
        <v>0</v>
      </c>
      <c r="PYM82" s="25">
        <f t="shared" si="179"/>
        <v>0</v>
      </c>
      <c r="PYN82" s="25">
        <f t="shared" si="179"/>
        <v>0</v>
      </c>
      <c r="PYO82" s="25">
        <f t="shared" si="179"/>
        <v>0</v>
      </c>
      <c r="PYP82" s="25">
        <f t="shared" si="179"/>
        <v>0</v>
      </c>
      <c r="PYQ82" s="25">
        <f t="shared" si="179"/>
        <v>0</v>
      </c>
      <c r="PYR82" s="25">
        <f t="shared" si="179"/>
        <v>0</v>
      </c>
      <c r="PYS82" s="25">
        <f t="shared" si="179"/>
        <v>0</v>
      </c>
      <c r="PYT82" s="25">
        <f t="shared" si="179"/>
        <v>0</v>
      </c>
      <c r="PYU82" s="25">
        <f t="shared" si="179"/>
        <v>0</v>
      </c>
      <c r="PYV82" s="25">
        <f t="shared" si="179"/>
        <v>0</v>
      </c>
      <c r="PYW82" s="25">
        <f t="shared" si="179"/>
        <v>0</v>
      </c>
      <c r="PYX82" s="25">
        <f t="shared" si="179"/>
        <v>0</v>
      </c>
      <c r="PYY82" s="25">
        <f t="shared" si="179"/>
        <v>0</v>
      </c>
      <c r="PYZ82" s="25">
        <f t="shared" si="179"/>
        <v>0</v>
      </c>
      <c r="PZA82" s="25">
        <f t="shared" si="179"/>
        <v>0</v>
      </c>
      <c r="PZB82" s="25">
        <f t="shared" si="179"/>
        <v>0</v>
      </c>
      <c r="PZC82" s="25">
        <f t="shared" si="179"/>
        <v>0</v>
      </c>
      <c r="PZD82" s="25">
        <f t="shared" si="179"/>
        <v>0</v>
      </c>
      <c r="PZE82" s="25">
        <f t="shared" si="179"/>
        <v>0</v>
      </c>
      <c r="PZF82" s="25">
        <f t="shared" si="179"/>
        <v>0</v>
      </c>
      <c r="PZG82" s="25">
        <f t="shared" si="179"/>
        <v>0</v>
      </c>
      <c r="PZH82" s="25">
        <f t="shared" si="179"/>
        <v>0</v>
      </c>
      <c r="PZI82" s="25">
        <f t="shared" si="179"/>
        <v>0</v>
      </c>
      <c r="PZJ82" s="25">
        <f t="shared" si="179"/>
        <v>0</v>
      </c>
      <c r="PZK82" s="25">
        <f t="shared" si="179"/>
        <v>0</v>
      </c>
      <c r="PZL82" s="25">
        <f t="shared" si="179"/>
        <v>0</v>
      </c>
      <c r="PZM82" s="25">
        <f t="shared" si="179"/>
        <v>0</v>
      </c>
      <c r="PZN82" s="25">
        <f t="shared" si="179"/>
        <v>0</v>
      </c>
      <c r="PZO82" s="25">
        <f t="shared" si="179"/>
        <v>0</v>
      </c>
      <c r="PZP82" s="25">
        <f t="shared" si="179"/>
        <v>0</v>
      </c>
      <c r="PZQ82" s="25">
        <f t="shared" si="179"/>
        <v>0</v>
      </c>
      <c r="PZR82" s="25">
        <f t="shared" si="179"/>
        <v>0</v>
      </c>
      <c r="PZS82" s="25">
        <f t="shared" si="179"/>
        <v>0</v>
      </c>
      <c r="PZT82" s="25">
        <f t="shared" si="179"/>
        <v>0</v>
      </c>
      <c r="PZU82" s="25">
        <f t="shared" si="179"/>
        <v>0</v>
      </c>
      <c r="PZV82" s="25">
        <f t="shared" si="179"/>
        <v>0</v>
      </c>
      <c r="PZW82" s="25">
        <f t="shared" si="179"/>
        <v>0</v>
      </c>
      <c r="PZX82" s="25">
        <f t="shared" si="179"/>
        <v>0</v>
      </c>
      <c r="PZY82" s="25">
        <f t="shared" si="179"/>
        <v>0</v>
      </c>
      <c r="PZZ82" s="25">
        <f t="shared" si="179"/>
        <v>0</v>
      </c>
      <c r="QAA82" s="25">
        <f t="shared" si="179"/>
        <v>0</v>
      </c>
      <c r="QAB82" s="25">
        <f t="shared" si="179"/>
        <v>0</v>
      </c>
      <c r="QAC82" s="25">
        <f t="shared" si="179"/>
        <v>0</v>
      </c>
      <c r="QAD82" s="25">
        <f t="shared" si="179"/>
        <v>0</v>
      </c>
      <c r="QAE82" s="25">
        <f t="shared" si="179"/>
        <v>0</v>
      </c>
      <c r="QAF82" s="25">
        <f t="shared" si="179"/>
        <v>0</v>
      </c>
      <c r="QAG82" s="25">
        <f t="shared" si="179"/>
        <v>0</v>
      </c>
      <c r="QAH82" s="25">
        <f t="shared" si="179"/>
        <v>0</v>
      </c>
      <c r="QAI82" s="25">
        <f t="shared" si="179"/>
        <v>0</v>
      </c>
      <c r="QAJ82" s="25">
        <f t="shared" si="179"/>
        <v>0</v>
      </c>
      <c r="QAK82" s="25">
        <f t="shared" si="179"/>
        <v>0</v>
      </c>
      <c r="QAL82" s="25">
        <f t="shared" si="179"/>
        <v>0</v>
      </c>
      <c r="QAM82" s="25">
        <f t="shared" ref="QAM82:QCX82" si="180">+QAB82+QAD82+QAF82+QAH82+QAJ82</f>
        <v>0</v>
      </c>
      <c r="QAN82" s="25">
        <f t="shared" si="180"/>
        <v>0</v>
      </c>
      <c r="QAO82" s="25">
        <f t="shared" si="180"/>
        <v>0</v>
      </c>
      <c r="QAP82" s="25">
        <f t="shared" si="180"/>
        <v>0</v>
      </c>
      <c r="QAQ82" s="25">
        <f t="shared" si="180"/>
        <v>0</v>
      </c>
      <c r="QAR82" s="25">
        <f t="shared" si="180"/>
        <v>0</v>
      </c>
      <c r="QAS82" s="25">
        <f t="shared" si="180"/>
        <v>0</v>
      </c>
      <c r="QAT82" s="25">
        <f t="shared" si="180"/>
        <v>0</v>
      </c>
      <c r="QAU82" s="25">
        <f t="shared" si="180"/>
        <v>0</v>
      </c>
      <c r="QAV82" s="25">
        <f t="shared" si="180"/>
        <v>0</v>
      </c>
      <c r="QAW82" s="25">
        <f t="shared" si="180"/>
        <v>0</v>
      </c>
      <c r="QAX82" s="25">
        <f t="shared" si="180"/>
        <v>0</v>
      </c>
      <c r="QAY82" s="25">
        <f t="shared" si="180"/>
        <v>0</v>
      </c>
      <c r="QAZ82" s="25">
        <f t="shared" si="180"/>
        <v>0</v>
      </c>
      <c r="QBA82" s="25">
        <f t="shared" si="180"/>
        <v>0</v>
      </c>
      <c r="QBB82" s="25">
        <f t="shared" si="180"/>
        <v>0</v>
      </c>
      <c r="QBC82" s="25">
        <f t="shared" si="180"/>
        <v>0</v>
      </c>
      <c r="QBD82" s="25">
        <f t="shared" si="180"/>
        <v>0</v>
      </c>
      <c r="QBE82" s="25">
        <f t="shared" si="180"/>
        <v>0</v>
      </c>
      <c r="QBF82" s="25">
        <f t="shared" si="180"/>
        <v>0</v>
      </c>
      <c r="QBG82" s="25">
        <f t="shared" si="180"/>
        <v>0</v>
      </c>
      <c r="QBH82" s="25">
        <f t="shared" si="180"/>
        <v>0</v>
      </c>
      <c r="QBI82" s="25">
        <f t="shared" si="180"/>
        <v>0</v>
      </c>
      <c r="QBJ82" s="25">
        <f t="shared" si="180"/>
        <v>0</v>
      </c>
      <c r="QBK82" s="25">
        <f t="shared" si="180"/>
        <v>0</v>
      </c>
      <c r="QBL82" s="25">
        <f t="shared" si="180"/>
        <v>0</v>
      </c>
      <c r="QBM82" s="25">
        <f t="shared" si="180"/>
        <v>0</v>
      </c>
      <c r="QBN82" s="25">
        <f t="shared" si="180"/>
        <v>0</v>
      </c>
      <c r="QBO82" s="25">
        <f t="shared" si="180"/>
        <v>0</v>
      </c>
      <c r="QBP82" s="25">
        <f t="shared" si="180"/>
        <v>0</v>
      </c>
      <c r="QBQ82" s="25">
        <f t="shared" si="180"/>
        <v>0</v>
      </c>
      <c r="QBR82" s="25">
        <f t="shared" si="180"/>
        <v>0</v>
      </c>
      <c r="QBS82" s="25">
        <f t="shared" si="180"/>
        <v>0</v>
      </c>
      <c r="QBT82" s="25">
        <f t="shared" si="180"/>
        <v>0</v>
      </c>
      <c r="QBU82" s="25">
        <f t="shared" si="180"/>
        <v>0</v>
      </c>
      <c r="QBV82" s="25">
        <f t="shared" si="180"/>
        <v>0</v>
      </c>
      <c r="QBW82" s="25">
        <f t="shared" si="180"/>
        <v>0</v>
      </c>
      <c r="QBX82" s="25">
        <f t="shared" si="180"/>
        <v>0</v>
      </c>
      <c r="QBY82" s="25">
        <f t="shared" si="180"/>
        <v>0</v>
      </c>
      <c r="QBZ82" s="25">
        <f t="shared" si="180"/>
        <v>0</v>
      </c>
      <c r="QCA82" s="25">
        <f t="shared" si="180"/>
        <v>0</v>
      </c>
      <c r="QCB82" s="25">
        <f t="shared" si="180"/>
        <v>0</v>
      </c>
      <c r="QCC82" s="25">
        <f t="shared" si="180"/>
        <v>0</v>
      </c>
      <c r="QCD82" s="25">
        <f t="shared" si="180"/>
        <v>0</v>
      </c>
      <c r="QCE82" s="25">
        <f t="shared" si="180"/>
        <v>0</v>
      </c>
      <c r="QCF82" s="25">
        <f t="shared" si="180"/>
        <v>0</v>
      </c>
      <c r="QCG82" s="25">
        <f t="shared" si="180"/>
        <v>0</v>
      </c>
      <c r="QCH82" s="25">
        <f t="shared" si="180"/>
        <v>0</v>
      </c>
      <c r="QCI82" s="25">
        <f t="shared" si="180"/>
        <v>0</v>
      </c>
      <c r="QCJ82" s="25">
        <f t="shared" si="180"/>
        <v>0</v>
      </c>
      <c r="QCK82" s="25">
        <f t="shared" si="180"/>
        <v>0</v>
      </c>
      <c r="QCL82" s="25">
        <f t="shared" si="180"/>
        <v>0</v>
      </c>
      <c r="QCM82" s="25">
        <f t="shared" si="180"/>
        <v>0</v>
      </c>
      <c r="QCN82" s="25">
        <f t="shared" si="180"/>
        <v>0</v>
      </c>
      <c r="QCO82" s="25">
        <f t="shared" si="180"/>
        <v>0</v>
      </c>
      <c r="QCP82" s="25">
        <f t="shared" si="180"/>
        <v>0</v>
      </c>
      <c r="QCQ82" s="25">
        <f t="shared" si="180"/>
        <v>0</v>
      </c>
      <c r="QCR82" s="25">
        <f t="shared" si="180"/>
        <v>0</v>
      </c>
      <c r="QCS82" s="25">
        <f t="shared" si="180"/>
        <v>0</v>
      </c>
      <c r="QCT82" s="25">
        <f t="shared" si="180"/>
        <v>0</v>
      </c>
      <c r="QCU82" s="25">
        <f t="shared" si="180"/>
        <v>0</v>
      </c>
      <c r="QCV82" s="25">
        <f t="shared" si="180"/>
        <v>0</v>
      </c>
      <c r="QCW82" s="25">
        <f t="shared" si="180"/>
        <v>0</v>
      </c>
      <c r="QCX82" s="25">
        <f t="shared" si="180"/>
        <v>0</v>
      </c>
      <c r="QCY82" s="25">
        <f t="shared" ref="QCY82:QFJ82" si="181">+QCN82+QCP82+QCR82+QCT82+QCV82</f>
        <v>0</v>
      </c>
      <c r="QCZ82" s="25">
        <f t="shared" si="181"/>
        <v>0</v>
      </c>
      <c r="QDA82" s="25">
        <f t="shared" si="181"/>
        <v>0</v>
      </c>
      <c r="QDB82" s="25">
        <f t="shared" si="181"/>
        <v>0</v>
      </c>
      <c r="QDC82" s="25">
        <f t="shared" si="181"/>
        <v>0</v>
      </c>
      <c r="QDD82" s="25">
        <f t="shared" si="181"/>
        <v>0</v>
      </c>
      <c r="QDE82" s="25">
        <f t="shared" si="181"/>
        <v>0</v>
      </c>
      <c r="QDF82" s="25">
        <f t="shared" si="181"/>
        <v>0</v>
      </c>
      <c r="QDG82" s="25">
        <f t="shared" si="181"/>
        <v>0</v>
      </c>
      <c r="QDH82" s="25">
        <f t="shared" si="181"/>
        <v>0</v>
      </c>
      <c r="QDI82" s="25">
        <f t="shared" si="181"/>
        <v>0</v>
      </c>
      <c r="QDJ82" s="25">
        <f t="shared" si="181"/>
        <v>0</v>
      </c>
      <c r="QDK82" s="25">
        <f t="shared" si="181"/>
        <v>0</v>
      </c>
      <c r="QDL82" s="25">
        <f t="shared" si="181"/>
        <v>0</v>
      </c>
      <c r="QDM82" s="25">
        <f t="shared" si="181"/>
        <v>0</v>
      </c>
      <c r="QDN82" s="25">
        <f t="shared" si="181"/>
        <v>0</v>
      </c>
      <c r="QDO82" s="25">
        <f t="shared" si="181"/>
        <v>0</v>
      </c>
      <c r="QDP82" s="25">
        <f t="shared" si="181"/>
        <v>0</v>
      </c>
      <c r="QDQ82" s="25">
        <f t="shared" si="181"/>
        <v>0</v>
      </c>
      <c r="QDR82" s="25">
        <f t="shared" si="181"/>
        <v>0</v>
      </c>
      <c r="QDS82" s="25">
        <f t="shared" si="181"/>
        <v>0</v>
      </c>
      <c r="QDT82" s="25">
        <f t="shared" si="181"/>
        <v>0</v>
      </c>
      <c r="QDU82" s="25">
        <f t="shared" si="181"/>
        <v>0</v>
      </c>
      <c r="QDV82" s="25">
        <f t="shared" si="181"/>
        <v>0</v>
      </c>
      <c r="QDW82" s="25">
        <f t="shared" si="181"/>
        <v>0</v>
      </c>
      <c r="QDX82" s="25">
        <f t="shared" si="181"/>
        <v>0</v>
      </c>
      <c r="QDY82" s="25">
        <f t="shared" si="181"/>
        <v>0</v>
      </c>
      <c r="QDZ82" s="25">
        <f t="shared" si="181"/>
        <v>0</v>
      </c>
      <c r="QEA82" s="25">
        <f t="shared" si="181"/>
        <v>0</v>
      </c>
      <c r="QEB82" s="25">
        <f t="shared" si="181"/>
        <v>0</v>
      </c>
      <c r="QEC82" s="25">
        <f t="shared" si="181"/>
        <v>0</v>
      </c>
      <c r="QED82" s="25">
        <f t="shared" si="181"/>
        <v>0</v>
      </c>
      <c r="QEE82" s="25">
        <f t="shared" si="181"/>
        <v>0</v>
      </c>
      <c r="QEF82" s="25">
        <f t="shared" si="181"/>
        <v>0</v>
      </c>
      <c r="QEG82" s="25">
        <f t="shared" si="181"/>
        <v>0</v>
      </c>
      <c r="QEH82" s="25">
        <f t="shared" si="181"/>
        <v>0</v>
      </c>
      <c r="QEI82" s="25">
        <f t="shared" si="181"/>
        <v>0</v>
      </c>
      <c r="QEJ82" s="25">
        <f t="shared" si="181"/>
        <v>0</v>
      </c>
      <c r="QEK82" s="25">
        <f t="shared" si="181"/>
        <v>0</v>
      </c>
      <c r="QEL82" s="25">
        <f t="shared" si="181"/>
        <v>0</v>
      </c>
      <c r="QEM82" s="25">
        <f t="shared" si="181"/>
        <v>0</v>
      </c>
      <c r="QEN82" s="25">
        <f t="shared" si="181"/>
        <v>0</v>
      </c>
      <c r="QEO82" s="25">
        <f t="shared" si="181"/>
        <v>0</v>
      </c>
      <c r="QEP82" s="25">
        <f t="shared" si="181"/>
        <v>0</v>
      </c>
      <c r="QEQ82" s="25">
        <f t="shared" si="181"/>
        <v>0</v>
      </c>
      <c r="QER82" s="25">
        <f t="shared" si="181"/>
        <v>0</v>
      </c>
      <c r="QES82" s="25">
        <f t="shared" si="181"/>
        <v>0</v>
      </c>
      <c r="QET82" s="25">
        <f t="shared" si="181"/>
        <v>0</v>
      </c>
      <c r="QEU82" s="25">
        <f t="shared" si="181"/>
        <v>0</v>
      </c>
      <c r="QEV82" s="25">
        <f t="shared" si="181"/>
        <v>0</v>
      </c>
      <c r="QEW82" s="25">
        <f t="shared" si="181"/>
        <v>0</v>
      </c>
      <c r="QEX82" s="25">
        <f t="shared" si="181"/>
        <v>0</v>
      </c>
      <c r="QEY82" s="25">
        <f t="shared" si="181"/>
        <v>0</v>
      </c>
      <c r="QEZ82" s="25">
        <f t="shared" si="181"/>
        <v>0</v>
      </c>
      <c r="QFA82" s="25">
        <f t="shared" si="181"/>
        <v>0</v>
      </c>
      <c r="QFB82" s="25">
        <f t="shared" si="181"/>
        <v>0</v>
      </c>
      <c r="QFC82" s="25">
        <f t="shared" si="181"/>
        <v>0</v>
      </c>
      <c r="QFD82" s="25">
        <f t="shared" si="181"/>
        <v>0</v>
      </c>
      <c r="QFE82" s="25">
        <f t="shared" si="181"/>
        <v>0</v>
      </c>
      <c r="QFF82" s="25">
        <f t="shared" si="181"/>
        <v>0</v>
      </c>
      <c r="QFG82" s="25">
        <f t="shared" si="181"/>
        <v>0</v>
      </c>
      <c r="QFH82" s="25">
        <f t="shared" si="181"/>
        <v>0</v>
      </c>
      <c r="QFI82" s="25">
        <f t="shared" si="181"/>
        <v>0</v>
      </c>
      <c r="QFJ82" s="25">
        <f t="shared" si="181"/>
        <v>0</v>
      </c>
      <c r="QFK82" s="25">
        <f t="shared" ref="QFK82:QHV82" si="182">+QEZ82+QFB82+QFD82+QFF82+QFH82</f>
        <v>0</v>
      </c>
      <c r="QFL82" s="25">
        <f t="shared" si="182"/>
        <v>0</v>
      </c>
      <c r="QFM82" s="25">
        <f t="shared" si="182"/>
        <v>0</v>
      </c>
      <c r="QFN82" s="25">
        <f t="shared" si="182"/>
        <v>0</v>
      </c>
      <c r="QFO82" s="25">
        <f t="shared" si="182"/>
        <v>0</v>
      </c>
      <c r="QFP82" s="25">
        <f t="shared" si="182"/>
        <v>0</v>
      </c>
      <c r="QFQ82" s="25">
        <f t="shared" si="182"/>
        <v>0</v>
      </c>
      <c r="QFR82" s="25">
        <f t="shared" si="182"/>
        <v>0</v>
      </c>
      <c r="QFS82" s="25">
        <f t="shared" si="182"/>
        <v>0</v>
      </c>
      <c r="QFT82" s="25">
        <f t="shared" si="182"/>
        <v>0</v>
      </c>
      <c r="QFU82" s="25">
        <f t="shared" si="182"/>
        <v>0</v>
      </c>
      <c r="QFV82" s="25">
        <f t="shared" si="182"/>
        <v>0</v>
      </c>
      <c r="QFW82" s="25">
        <f t="shared" si="182"/>
        <v>0</v>
      </c>
      <c r="QFX82" s="25">
        <f t="shared" si="182"/>
        <v>0</v>
      </c>
      <c r="QFY82" s="25">
        <f t="shared" si="182"/>
        <v>0</v>
      </c>
      <c r="QFZ82" s="25">
        <f t="shared" si="182"/>
        <v>0</v>
      </c>
      <c r="QGA82" s="25">
        <f t="shared" si="182"/>
        <v>0</v>
      </c>
      <c r="QGB82" s="25">
        <f t="shared" si="182"/>
        <v>0</v>
      </c>
      <c r="QGC82" s="25">
        <f t="shared" si="182"/>
        <v>0</v>
      </c>
      <c r="QGD82" s="25">
        <f t="shared" si="182"/>
        <v>0</v>
      </c>
      <c r="QGE82" s="25">
        <f t="shared" si="182"/>
        <v>0</v>
      </c>
      <c r="QGF82" s="25">
        <f t="shared" si="182"/>
        <v>0</v>
      </c>
      <c r="QGG82" s="25">
        <f t="shared" si="182"/>
        <v>0</v>
      </c>
      <c r="QGH82" s="25">
        <f t="shared" si="182"/>
        <v>0</v>
      </c>
      <c r="QGI82" s="25">
        <f t="shared" si="182"/>
        <v>0</v>
      </c>
      <c r="QGJ82" s="25">
        <f t="shared" si="182"/>
        <v>0</v>
      </c>
      <c r="QGK82" s="25">
        <f t="shared" si="182"/>
        <v>0</v>
      </c>
      <c r="QGL82" s="25">
        <f t="shared" si="182"/>
        <v>0</v>
      </c>
      <c r="QGM82" s="25">
        <f t="shared" si="182"/>
        <v>0</v>
      </c>
      <c r="QGN82" s="25">
        <f t="shared" si="182"/>
        <v>0</v>
      </c>
      <c r="QGO82" s="25">
        <f t="shared" si="182"/>
        <v>0</v>
      </c>
      <c r="QGP82" s="25">
        <f t="shared" si="182"/>
        <v>0</v>
      </c>
      <c r="QGQ82" s="25">
        <f t="shared" si="182"/>
        <v>0</v>
      </c>
      <c r="QGR82" s="25">
        <f t="shared" si="182"/>
        <v>0</v>
      </c>
      <c r="QGS82" s="25">
        <f t="shared" si="182"/>
        <v>0</v>
      </c>
      <c r="QGT82" s="25">
        <f t="shared" si="182"/>
        <v>0</v>
      </c>
      <c r="QGU82" s="25">
        <f t="shared" si="182"/>
        <v>0</v>
      </c>
      <c r="QGV82" s="25">
        <f t="shared" si="182"/>
        <v>0</v>
      </c>
      <c r="QGW82" s="25">
        <f t="shared" si="182"/>
        <v>0</v>
      </c>
      <c r="QGX82" s="25">
        <f t="shared" si="182"/>
        <v>0</v>
      </c>
      <c r="QGY82" s="25">
        <f t="shared" si="182"/>
        <v>0</v>
      </c>
      <c r="QGZ82" s="25">
        <f t="shared" si="182"/>
        <v>0</v>
      </c>
      <c r="QHA82" s="25">
        <f t="shared" si="182"/>
        <v>0</v>
      </c>
      <c r="QHB82" s="25">
        <f t="shared" si="182"/>
        <v>0</v>
      </c>
      <c r="QHC82" s="25">
        <f t="shared" si="182"/>
        <v>0</v>
      </c>
      <c r="QHD82" s="25">
        <f t="shared" si="182"/>
        <v>0</v>
      </c>
      <c r="QHE82" s="25">
        <f t="shared" si="182"/>
        <v>0</v>
      </c>
      <c r="QHF82" s="25">
        <f t="shared" si="182"/>
        <v>0</v>
      </c>
      <c r="QHG82" s="25">
        <f t="shared" si="182"/>
        <v>0</v>
      </c>
      <c r="QHH82" s="25">
        <f t="shared" si="182"/>
        <v>0</v>
      </c>
      <c r="QHI82" s="25">
        <f t="shared" si="182"/>
        <v>0</v>
      </c>
      <c r="QHJ82" s="25">
        <f t="shared" si="182"/>
        <v>0</v>
      </c>
      <c r="QHK82" s="25">
        <f t="shared" si="182"/>
        <v>0</v>
      </c>
      <c r="QHL82" s="25">
        <f t="shared" si="182"/>
        <v>0</v>
      </c>
      <c r="QHM82" s="25">
        <f t="shared" si="182"/>
        <v>0</v>
      </c>
      <c r="QHN82" s="25">
        <f t="shared" si="182"/>
        <v>0</v>
      </c>
      <c r="QHO82" s="25">
        <f t="shared" si="182"/>
        <v>0</v>
      </c>
      <c r="QHP82" s="25">
        <f t="shared" si="182"/>
        <v>0</v>
      </c>
      <c r="QHQ82" s="25">
        <f t="shared" si="182"/>
        <v>0</v>
      </c>
      <c r="QHR82" s="25">
        <f t="shared" si="182"/>
        <v>0</v>
      </c>
      <c r="QHS82" s="25">
        <f t="shared" si="182"/>
        <v>0</v>
      </c>
      <c r="QHT82" s="25">
        <f t="shared" si="182"/>
        <v>0</v>
      </c>
      <c r="QHU82" s="25">
        <f t="shared" si="182"/>
        <v>0</v>
      </c>
      <c r="QHV82" s="25">
        <f t="shared" si="182"/>
        <v>0</v>
      </c>
      <c r="QHW82" s="25">
        <f t="shared" ref="QHW82:QKH82" si="183">+QHL82+QHN82+QHP82+QHR82+QHT82</f>
        <v>0</v>
      </c>
      <c r="QHX82" s="25">
        <f t="shared" si="183"/>
        <v>0</v>
      </c>
      <c r="QHY82" s="25">
        <f t="shared" si="183"/>
        <v>0</v>
      </c>
      <c r="QHZ82" s="25">
        <f t="shared" si="183"/>
        <v>0</v>
      </c>
      <c r="QIA82" s="25">
        <f t="shared" si="183"/>
        <v>0</v>
      </c>
      <c r="QIB82" s="25">
        <f t="shared" si="183"/>
        <v>0</v>
      </c>
      <c r="QIC82" s="25">
        <f t="shared" si="183"/>
        <v>0</v>
      </c>
      <c r="QID82" s="25">
        <f t="shared" si="183"/>
        <v>0</v>
      </c>
      <c r="QIE82" s="25">
        <f t="shared" si="183"/>
        <v>0</v>
      </c>
      <c r="QIF82" s="25">
        <f t="shared" si="183"/>
        <v>0</v>
      </c>
      <c r="QIG82" s="25">
        <f t="shared" si="183"/>
        <v>0</v>
      </c>
      <c r="QIH82" s="25">
        <f t="shared" si="183"/>
        <v>0</v>
      </c>
      <c r="QII82" s="25">
        <f t="shared" si="183"/>
        <v>0</v>
      </c>
      <c r="QIJ82" s="25">
        <f t="shared" si="183"/>
        <v>0</v>
      </c>
      <c r="QIK82" s="25">
        <f t="shared" si="183"/>
        <v>0</v>
      </c>
      <c r="QIL82" s="25">
        <f t="shared" si="183"/>
        <v>0</v>
      </c>
      <c r="QIM82" s="25">
        <f t="shared" si="183"/>
        <v>0</v>
      </c>
      <c r="QIN82" s="25">
        <f t="shared" si="183"/>
        <v>0</v>
      </c>
      <c r="QIO82" s="25">
        <f t="shared" si="183"/>
        <v>0</v>
      </c>
      <c r="QIP82" s="25">
        <f t="shared" si="183"/>
        <v>0</v>
      </c>
      <c r="QIQ82" s="25">
        <f t="shared" si="183"/>
        <v>0</v>
      </c>
      <c r="QIR82" s="25">
        <f t="shared" si="183"/>
        <v>0</v>
      </c>
      <c r="QIS82" s="25">
        <f t="shared" si="183"/>
        <v>0</v>
      </c>
      <c r="QIT82" s="25">
        <f t="shared" si="183"/>
        <v>0</v>
      </c>
      <c r="QIU82" s="25">
        <f t="shared" si="183"/>
        <v>0</v>
      </c>
      <c r="QIV82" s="25">
        <f t="shared" si="183"/>
        <v>0</v>
      </c>
      <c r="QIW82" s="25">
        <f t="shared" si="183"/>
        <v>0</v>
      </c>
      <c r="QIX82" s="25">
        <f t="shared" si="183"/>
        <v>0</v>
      </c>
      <c r="QIY82" s="25">
        <f t="shared" si="183"/>
        <v>0</v>
      </c>
      <c r="QIZ82" s="25">
        <f t="shared" si="183"/>
        <v>0</v>
      </c>
      <c r="QJA82" s="25">
        <f t="shared" si="183"/>
        <v>0</v>
      </c>
      <c r="QJB82" s="25">
        <f t="shared" si="183"/>
        <v>0</v>
      </c>
      <c r="QJC82" s="25">
        <f t="shared" si="183"/>
        <v>0</v>
      </c>
      <c r="QJD82" s="25">
        <f t="shared" si="183"/>
        <v>0</v>
      </c>
      <c r="QJE82" s="25">
        <f t="shared" si="183"/>
        <v>0</v>
      </c>
      <c r="QJF82" s="25">
        <f t="shared" si="183"/>
        <v>0</v>
      </c>
      <c r="QJG82" s="25">
        <f t="shared" si="183"/>
        <v>0</v>
      </c>
      <c r="QJH82" s="25">
        <f t="shared" si="183"/>
        <v>0</v>
      </c>
      <c r="QJI82" s="25">
        <f t="shared" si="183"/>
        <v>0</v>
      </c>
      <c r="QJJ82" s="25">
        <f t="shared" si="183"/>
        <v>0</v>
      </c>
      <c r="QJK82" s="25">
        <f t="shared" si="183"/>
        <v>0</v>
      </c>
      <c r="QJL82" s="25">
        <f t="shared" si="183"/>
        <v>0</v>
      </c>
      <c r="QJM82" s="25">
        <f t="shared" si="183"/>
        <v>0</v>
      </c>
      <c r="QJN82" s="25">
        <f t="shared" si="183"/>
        <v>0</v>
      </c>
      <c r="QJO82" s="25">
        <f t="shared" si="183"/>
        <v>0</v>
      </c>
      <c r="QJP82" s="25">
        <f t="shared" si="183"/>
        <v>0</v>
      </c>
      <c r="QJQ82" s="25">
        <f t="shared" si="183"/>
        <v>0</v>
      </c>
      <c r="QJR82" s="25">
        <f t="shared" si="183"/>
        <v>0</v>
      </c>
      <c r="QJS82" s="25">
        <f t="shared" si="183"/>
        <v>0</v>
      </c>
      <c r="QJT82" s="25">
        <f t="shared" si="183"/>
        <v>0</v>
      </c>
      <c r="QJU82" s="25">
        <f t="shared" si="183"/>
        <v>0</v>
      </c>
      <c r="QJV82" s="25">
        <f t="shared" si="183"/>
        <v>0</v>
      </c>
      <c r="QJW82" s="25">
        <f t="shared" si="183"/>
        <v>0</v>
      </c>
      <c r="QJX82" s="25">
        <f t="shared" si="183"/>
        <v>0</v>
      </c>
      <c r="QJY82" s="25">
        <f t="shared" si="183"/>
        <v>0</v>
      </c>
      <c r="QJZ82" s="25">
        <f t="shared" si="183"/>
        <v>0</v>
      </c>
      <c r="QKA82" s="25">
        <f t="shared" si="183"/>
        <v>0</v>
      </c>
      <c r="QKB82" s="25">
        <f t="shared" si="183"/>
        <v>0</v>
      </c>
      <c r="QKC82" s="25">
        <f t="shared" si="183"/>
        <v>0</v>
      </c>
      <c r="QKD82" s="25">
        <f t="shared" si="183"/>
        <v>0</v>
      </c>
      <c r="QKE82" s="25">
        <f t="shared" si="183"/>
        <v>0</v>
      </c>
      <c r="QKF82" s="25">
        <f t="shared" si="183"/>
        <v>0</v>
      </c>
      <c r="QKG82" s="25">
        <f t="shared" si="183"/>
        <v>0</v>
      </c>
      <c r="QKH82" s="25">
        <f t="shared" si="183"/>
        <v>0</v>
      </c>
      <c r="QKI82" s="25">
        <f t="shared" ref="QKI82:QMT82" si="184">+QJX82+QJZ82+QKB82+QKD82+QKF82</f>
        <v>0</v>
      </c>
      <c r="QKJ82" s="25">
        <f t="shared" si="184"/>
        <v>0</v>
      </c>
      <c r="QKK82" s="25">
        <f t="shared" si="184"/>
        <v>0</v>
      </c>
      <c r="QKL82" s="25">
        <f t="shared" si="184"/>
        <v>0</v>
      </c>
      <c r="QKM82" s="25">
        <f t="shared" si="184"/>
        <v>0</v>
      </c>
      <c r="QKN82" s="25">
        <f t="shared" si="184"/>
        <v>0</v>
      </c>
      <c r="QKO82" s="25">
        <f t="shared" si="184"/>
        <v>0</v>
      </c>
      <c r="QKP82" s="25">
        <f t="shared" si="184"/>
        <v>0</v>
      </c>
      <c r="QKQ82" s="25">
        <f t="shared" si="184"/>
        <v>0</v>
      </c>
      <c r="QKR82" s="25">
        <f t="shared" si="184"/>
        <v>0</v>
      </c>
      <c r="QKS82" s="25">
        <f t="shared" si="184"/>
        <v>0</v>
      </c>
      <c r="QKT82" s="25">
        <f t="shared" si="184"/>
        <v>0</v>
      </c>
      <c r="QKU82" s="25">
        <f t="shared" si="184"/>
        <v>0</v>
      </c>
      <c r="QKV82" s="25">
        <f t="shared" si="184"/>
        <v>0</v>
      </c>
      <c r="QKW82" s="25">
        <f t="shared" si="184"/>
        <v>0</v>
      </c>
      <c r="QKX82" s="25">
        <f t="shared" si="184"/>
        <v>0</v>
      </c>
      <c r="QKY82" s="25">
        <f t="shared" si="184"/>
        <v>0</v>
      </c>
      <c r="QKZ82" s="25">
        <f t="shared" si="184"/>
        <v>0</v>
      </c>
      <c r="QLA82" s="25">
        <f t="shared" si="184"/>
        <v>0</v>
      </c>
      <c r="QLB82" s="25">
        <f t="shared" si="184"/>
        <v>0</v>
      </c>
      <c r="QLC82" s="25">
        <f t="shared" si="184"/>
        <v>0</v>
      </c>
      <c r="QLD82" s="25">
        <f t="shared" si="184"/>
        <v>0</v>
      </c>
      <c r="QLE82" s="25">
        <f t="shared" si="184"/>
        <v>0</v>
      </c>
      <c r="QLF82" s="25">
        <f t="shared" si="184"/>
        <v>0</v>
      </c>
      <c r="QLG82" s="25">
        <f t="shared" si="184"/>
        <v>0</v>
      </c>
      <c r="QLH82" s="25">
        <f t="shared" si="184"/>
        <v>0</v>
      </c>
      <c r="QLI82" s="25">
        <f t="shared" si="184"/>
        <v>0</v>
      </c>
      <c r="QLJ82" s="25">
        <f t="shared" si="184"/>
        <v>0</v>
      </c>
      <c r="QLK82" s="25">
        <f t="shared" si="184"/>
        <v>0</v>
      </c>
      <c r="QLL82" s="25">
        <f t="shared" si="184"/>
        <v>0</v>
      </c>
      <c r="QLM82" s="25">
        <f t="shared" si="184"/>
        <v>0</v>
      </c>
      <c r="QLN82" s="25">
        <f t="shared" si="184"/>
        <v>0</v>
      </c>
      <c r="QLO82" s="25">
        <f t="shared" si="184"/>
        <v>0</v>
      </c>
      <c r="QLP82" s="25">
        <f t="shared" si="184"/>
        <v>0</v>
      </c>
      <c r="QLQ82" s="25">
        <f t="shared" si="184"/>
        <v>0</v>
      </c>
      <c r="QLR82" s="25">
        <f t="shared" si="184"/>
        <v>0</v>
      </c>
      <c r="QLS82" s="25">
        <f t="shared" si="184"/>
        <v>0</v>
      </c>
      <c r="QLT82" s="25">
        <f t="shared" si="184"/>
        <v>0</v>
      </c>
      <c r="QLU82" s="25">
        <f t="shared" si="184"/>
        <v>0</v>
      </c>
      <c r="QLV82" s="25">
        <f t="shared" si="184"/>
        <v>0</v>
      </c>
      <c r="QLW82" s="25">
        <f t="shared" si="184"/>
        <v>0</v>
      </c>
      <c r="QLX82" s="25">
        <f t="shared" si="184"/>
        <v>0</v>
      </c>
      <c r="QLY82" s="25">
        <f t="shared" si="184"/>
        <v>0</v>
      </c>
      <c r="QLZ82" s="25">
        <f t="shared" si="184"/>
        <v>0</v>
      </c>
      <c r="QMA82" s="25">
        <f t="shared" si="184"/>
        <v>0</v>
      </c>
      <c r="QMB82" s="25">
        <f t="shared" si="184"/>
        <v>0</v>
      </c>
      <c r="QMC82" s="25">
        <f t="shared" si="184"/>
        <v>0</v>
      </c>
      <c r="QMD82" s="25">
        <f t="shared" si="184"/>
        <v>0</v>
      </c>
      <c r="QME82" s="25">
        <f t="shared" si="184"/>
        <v>0</v>
      </c>
      <c r="QMF82" s="25">
        <f t="shared" si="184"/>
        <v>0</v>
      </c>
      <c r="QMG82" s="25">
        <f t="shared" si="184"/>
        <v>0</v>
      </c>
      <c r="QMH82" s="25">
        <f t="shared" si="184"/>
        <v>0</v>
      </c>
      <c r="QMI82" s="25">
        <f t="shared" si="184"/>
        <v>0</v>
      </c>
      <c r="QMJ82" s="25">
        <f t="shared" si="184"/>
        <v>0</v>
      </c>
      <c r="QMK82" s="25">
        <f t="shared" si="184"/>
        <v>0</v>
      </c>
      <c r="QML82" s="25">
        <f t="shared" si="184"/>
        <v>0</v>
      </c>
      <c r="QMM82" s="25">
        <f t="shared" si="184"/>
        <v>0</v>
      </c>
      <c r="QMN82" s="25">
        <f t="shared" si="184"/>
        <v>0</v>
      </c>
      <c r="QMO82" s="25">
        <f t="shared" si="184"/>
        <v>0</v>
      </c>
      <c r="QMP82" s="25">
        <f t="shared" si="184"/>
        <v>0</v>
      </c>
      <c r="QMQ82" s="25">
        <f t="shared" si="184"/>
        <v>0</v>
      </c>
      <c r="QMR82" s="25">
        <f t="shared" si="184"/>
        <v>0</v>
      </c>
      <c r="QMS82" s="25">
        <f t="shared" si="184"/>
        <v>0</v>
      </c>
      <c r="QMT82" s="25">
        <f t="shared" si="184"/>
        <v>0</v>
      </c>
      <c r="QMU82" s="25">
        <f t="shared" ref="QMU82:QPF82" si="185">+QMJ82+QML82+QMN82+QMP82+QMR82</f>
        <v>0</v>
      </c>
      <c r="QMV82" s="25">
        <f t="shared" si="185"/>
        <v>0</v>
      </c>
      <c r="QMW82" s="25">
        <f t="shared" si="185"/>
        <v>0</v>
      </c>
      <c r="QMX82" s="25">
        <f t="shared" si="185"/>
        <v>0</v>
      </c>
      <c r="QMY82" s="25">
        <f t="shared" si="185"/>
        <v>0</v>
      </c>
      <c r="QMZ82" s="25">
        <f t="shared" si="185"/>
        <v>0</v>
      </c>
      <c r="QNA82" s="25">
        <f t="shared" si="185"/>
        <v>0</v>
      </c>
      <c r="QNB82" s="25">
        <f t="shared" si="185"/>
        <v>0</v>
      </c>
      <c r="QNC82" s="25">
        <f t="shared" si="185"/>
        <v>0</v>
      </c>
      <c r="QND82" s="25">
        <f t="shared" si="185"/>
        <v>0</v>
      </c>
      <c r="QNE82" s="25">
        <f t="shared" si="185"/>
        <v>0</v>
      </c>
      <c r="QNF82" s="25">
        <f t="shared" si="185"/>
        <v>0</v>
      </c>
      <c r="QNG82" s="25">
        <f t="shared" si="185"/>
        <v>0</v>
      </c>
      <c r="QNH82" s="25">
        <f t="shared" si="185"/>
        <v>0</v>
      </c>
      <c r="QNI82" s="25">
        <f t="shared" si="185"/>
        <v>0</v>
      </c>
      <c r="QNJ82" s="25">
        <f t="shared" si="185"/>
        <v>0</v>
      </c>
      <c r="QNK82" s="25">
        <f t="shared" si="185"/>
        <v>0</v>
      </c>
      <c r="QNL82" s="25">
        <f t="shared" si="185"/>
        <v>0</v>
      </c>
      <c r="QNM82" s="25">
        <f t="shared" si="185"/>
        <v>0</v>
      </c>
      <c r="QNN82" s="25">
        <f t="shared" si="185"/>
        <v>0</v>
      </c>
      <c r="QNO82" s="25">
        <f t="shared" si="185"/>
        <v>0</v>
      </c>
      <c r="QNP82" s="25">
        <f t="shared" si="185"/>
        <v>0</v>
      </c>
      <c r="QNQ82" s="25">
        <f t="shared" si="185"/>
        <v>0</v>
      </c>
      <c r="QNR82" s="25">
        <f t="shared" si="185"/>
        <v>0</v>
      </c>
      <c r="QNS82" s="25">
        <f t="shared" si="185"/>
        <v>0</v>
      </c>
      <c r="QNT82" s="25">
        <f t="shared" si="185"/>
        <v>0</v>
      </c>
      <c r="QNU82" s="25">
        <f t="shared" si="185"/>
        <v>0</v>
      </c>
      <c r="QNV82" s="25">
        <f t="shared" si="185"/>
        <v>0</v>
      </c>
      <c r="QNW82" s="25">
        <f t="shared" si="185"/>
        <v>0</v>
      </c>
      <c r="QNX82" s="25">
        <f t="shared" si="185"/>
        <v>0</v>
      </c>
      <c r="QNY82" s="25">
        <f t="shared" si="185"/>
        <v>0</v>
      </c>
      <c r="QNZ82" s="25">
        <f t="shared" si="185"/>
        <v>0</v>
      </c>
      <c r="QOA82" s="25">
        <f t="shared" si="185"/>
        <v>0</v>
      </c>
      <c r="QOB82" s="25">
        <f t="shared" si="185"/>
        <v>0</v>
      </c>
      <c r="QOC82" s="25">
        <f t="shared" si="185"/>
        <v>0</v>
      </c>
      <c r="QOD82" s="25">
        <f t="shared" si="185"/>
        <v>0</v>
      </c>
      <c r="QOE82" s="25">
        <f t="shared" si="185"/>
        <v>0</v>
      </c>
      <c r="QOF82" s="25">
        <f t="shared" si="185"/>
        <v>0</v>
      </c>
      <c r="QOG82" s="25">
        <f t="shared" si="185"/>
        <v>0</v>
      </c>
      <c r="QOH82" s="25">
        <f t="shared" si="185"/>
        <v>0</v>
      </c>
      <c r="QOI82" s="25">
        <f t="shared" si="185"/>
        <v>0</v>
      </c>
      <c r="QOJ82" s="25">
        <f t="shared" si="185"/>
        <v>0</v>
      </c>
      <c r="QOK82" s="25">
        <f t="shared" si="185"/>
        <v>0</v>
      </c>
      <c r="QOL82" s="25">
        <f t="shared" si="185"/>
        <v>0</v>
      </c>
      <c r="QOM82" s="25">
        <f t="shared" si="185"/>
        <v>0</v>
      </c>
      <c r="QON82" s="25">
        <f t="shared" si="185"/>
        <v>0</v>
      </c>
      <c r="QOO82" s="25">
        <f t="shared" si="185"/>
        <v>0</v>
      </c>
      <c r="QOP82" s="25">
        <f t="shared" si="185"/>
        <v>0</v>
      </c>
      <c r="QOQ82" s="25">
        <f t="shared" si="185"/>
        <v>0</v>
      </c>
      <c r="QOR82" s="25">
        <f t="shared" si="185"/>
        <v>0</v>
      </c>
      <c r="QOS82" s="25">
        <f t="shared" si="185"/>
        <v>0</v>
      </c>
      <c r="QOT82" s="25">
        <f t="shared" si="185"/>
        <v>0</v>
      </c>
      <c r="QOU82" s="25">
        <f t="shared" si="185"/>
        <v>0</v>
      </c>
      <c r="QOV82" s="25">
        <f t="shared" si="185"/>
        <v>0</v>
      </c>
      <c r="QOW82" s="25">
        <f t="shared" si="185"/>
        <v>0</v>
      </c>
      <c r="QOX82" s="25">
        <f t="shared" si="185"/>
        <v>0</v>
      </c>
      <c r="QOY82" s="25">
        <f t="shared" si="185"/>
        <v>0</v>
      </c>
      <c r="QOZ82" s="25">
        <f t="shared" si="185"/>
        <v>0</v>
      </c>
      <c r="QPA82" s="25">
        <f t="shared" si="185"/>
        <v>0</v>
      </c>
      <c r="QPB82" s="25">
        <f t="shared" si="185"/>
        <v>0</v>
      </c>
      <c r="QPC82" s="25">
        <f t="shared" si="185"/>
        <v>0</v>
      </c>
      <c r="QPD82" s="25">
        <f t="shared" si="185"/>
        <v>0</v>
      </c>
      <c r="QPE82" s="25">
        <f t="shared" si="185"/>
        <v>0</v>
      </c>
      <c r="QPF82" s="25">
        <f t="shared" si="185"/>
        <v>0</v>
      </c>
      <c r="QPG82" s="25">
        <f t="shared" ref="QPG82:QRR82" si="186">+QOV82+QOX82+QOZ82+QPB82+QPD82</f>
        <v>0</v>
      </c>
      <c r="QPH82" s="25">
        <f t="shared" si="186"/>
        <v>0</v>
      </c>
      <c r="QPI82" s="25">
        <f t="shared" si="186"/>
        <v>0</v>
      </c>
      <c r="QPJ82" s="25">
        <f t="shared" si="186"/>
        <v>0</v>
      </c>
      <c r="QPK82" s="25">
        <f t="shared" si="186"/>
        <v>0</v>
      </c>
      <c r="QPL82" s="25">
        <f t="shared" si="186"/>
        <v>0</v>
      </c>
      <c r="QPM82" s="25">
        <f t="shared" si="186"/>
        <v>0</v>
      </c>
      <c r="QPN82" s="25">
        <f t="shared" si="186"/>
        <v>0</v>
      </c>
      <c r="QPO82" s="25">
        <f t="shared" si="186"/>
        <v>0</v>
      </c>
      <c r="QPP82" s="25">
        <f t="shared" si="186"/>
        <v>0</v>
      </c>
      <c r="QPQ82" s="25">
        <f t="shared" si="186"/>
        <v>0</v>
      </c>
      <c r="QPR82" s="25">
        <f t="shared" si="186"/>
        <v>0</v>
      </c>
      <c r="QPS82" s="25">
        <f t="shared" si="186"/>
        <v>0</v>
      </c>
      <c r="QPT82" s="25">
        <f t="shared" si="186"/>
        <v>0</v>
      </c>
      <c r="QPU82" s="25">
        <f t="shared" si="186"/>
        <v>0</v>
      </c>
      <c r="QPV82" s="25">
        <f t="shared" si="186"/>
        <v>0</v>
      </c>
      <c r="QPW82" s="25">
        <f t="shared" si="186"/>
        <v>0</v>
      </c>
      <c r="QPX82" s="25">
        <f t="shared" si="186"/>
        <v>0</v>
      </c>
      <c r="QPY82" s="25">
        <f t="shared" si="186"/>
        <v>0</v>
      </c>
      <c r="QPZ82" s="25">
        <f t="shared" si="186"/>
        <v>0</v>
      </c>
      <c r="QQA82" s="25">
        <f t="shared" si="186"/>
        <v>0</v>
      </c>
      <c r="QQB82" s="25">
        <f t="shared" si="186"/>
        <v>0</v>
      </c>
      <c r="QQC82" s="25">
        <f t="shared" si="186"/>
        <v>0</v>
      </c>
      <c r="QQD82" s="25">
        <f t="shared" si="186"/>
        <v>0</v>
      </c>
      <c r="QQE82" s="25">
        <f t="shared" si="186"/>
        <v>0</v>
      </c>
      <c r="QQF82" s="25">
        <f t="shared" si="186"/>
        <v>0</v>
      </c>
      <c r="QQG82" s="25">
        <f t="shared" si="186"/>
        <v>0</v>
      </c>
      <c r="QQH82" s="25">
        <f t="shared" si="186"/>
        <v>0</v>
      </c>
      <c r="QQI82" s="25">
        <f t="shared" si="186"/>
        <v>0</v>
      </c>
      <c r="QQJ82" s="25">
        <f t="shared" si="186"/>
        <v>0</v>
      </c>
      <c r="QQK82" s="25">
        <f t="shared" si="186"/>
        <v>0</v>
      </c>
      <c r="QQL82" s="25">
        <f t="shared" si="186"/>
        <v>0</v>
      </c>
      <c r="QQM82" s="25">
        <f t="shared" si="186"/>
        <v>0</v>
      </c>
      <c r="QQN82" s="25">
        <f t="shared" si="186"/>
        <v>0</v>
      </c>
      <c r="QQO82" s="25">
        <f t="shared" si="186"/>
        <v>0</v>
      </c>
      <c r="QQP82" s="25">
        <f t="shared" si="186"/>
        <v>0</v>
      </c>
      <c r="QQQ82" s="25">
        <f t="shared" si="186"/>
        <v>0</v>
      </c>
      <c r="QQR82" s="25">
        <f t="shared" si="186"/>
        <v>0</v>
      </c>
      <c r="QQS82" s="25">
        <f t="shared" si="186"/>
        <v>0</v>
      </c>
      <c r="QQT82" s="25">
        <f t="shared" si="186"/>
        <v>0</v>
      </c>
      <c r="QQU82" s="25">
        <f t="shared" si="186"/>
        <v>0</v>
      </c>
      <c r="QQV82" s="25">
        <f t="shared" si="186"/>
        <v>0</v>
      </c>
      <c r="QQW82" s="25">
        <f t="shared" si="186"/>
        <v>0</v>
      </c>
      <c r="QQX82" s="25">
        <f t="shared" si="186"/>
        <v>0</v>
      </c>
      <c r="QQY82" s="25">
        <f t="shared" si="186"/>
        <v>0</v>
      </c>
      <c r="QQZ82" s="25">
        <f t="shared" si="186"/>
        <v>0</v>
      </c>
      <c r="QRA82" s="25">
        <f t="shared" si="186"/>
        <v>0</v>
      </c>
      <c r="QRB82" s="25">
        <f t="shared" si="186"/>
        <v>0</v>
      </c>
      <c r="QRC82" s="25">
        <f t="shared" si="186"/>
        <v>0</v>
      </c>
      <c r="QRD82" s="25">
        <f t="shared" si="186"/>
        <v>0</v>
      </c>
      <c r="QRE82" s="25">
        <f t="shared" si="186"/>
        <v>0</v>
      </c>
      <c r="QRF82" s="25">
        <f t="shared" si="186"/>
        <v>0</v>
      </c>
      <c r="QRG82" s="25">
        <f t="shared" si="186"/>
        <v>0</v>
      </c>
      <c r="QRH82" s="25">
        <f t="shared" si="186"/>
        <v>0</v>
      </c>
      <c r="QRI82" s="25">
        <f t="shared" si="186"/>
        <v>0</v>
      </c>
      <c r="QRJ82" s="25">
        <f t="shared" si="186"/>
        <v>0</v>
      </c>
      <c r="QRK82" s="25">
        <f t="shared" si="186"/>
        <v>0</v>
      </c>
      <c r="QRL82" s="25">
        <f t="shared" si="186"/>
        <v>0</v>
      </c>
      <c r="QRM82" s="25">
        <f t="shared" si="186"/>
        <v>0</v>
      </c>
      <c r="QRN82" s="25">
        <f t="shared" si="186"/>
        <v>0</v>
      </c>
      <c r="QRO82" s="25">
        <f t="shared" si="186"/>
        <v>0</v>
      </c>
      <c r="QRP82" s="25">
        <f t="shared" si="186"/>
        <v>0</v>
      </c>
      <c r="QRQ82" s="25">
        <f t="shared" si="186"/>
        <v>0</v>
      </c>
      <c r="QRR82" s="25">
        <f t="shared" si="186"/>
        <v>0</v>
      </c>
      <c r="QRS82" s="25">
        <f t="shared" ref="QRS82:QUD82" si="187">+QRH82+QRJ82+QRL82+QRN82+QRP82</f>
        <v>0</v>
      </c>
      <c r="QRT82" s="25">
        <f t="shared" si="187"/>
        <v>0</v>
      </c>
      <c r="QRU82" s="25">
        <f t="shared" si="187"/>
        <v>0</v>
      </c>
      <c r="QRV82" s="25">
        <f t="shared" si="187"/>
        <v>0</v>
      </c>
      <c r="QRW82" s="25">
        <f t="shared" si="187"/>
        <v>0</v>
      </c>
      <c r="QRX82" s="25">
        <f t="shared" si="187"/>
        <v>0</v>
      </c>
      <c r="QRY82" s="25">
        <f t="shared" si="187"/>
        <v>0</v>
      </c>
      <c r="QRZ82" s="25">
        <f t="shared" si="187"/>
        <v>0</v>
      </c>
      <c r="QSA82" s="25">
        <f t="shared" si="187"/>
        <v>0</v>
      </c>
      <c r="QSB82" s="25">
        <f t="shared" si="187"/>
        <v>0</v>
      </c>
      <c r="QSC82" s="25">
        <f t="shared" si="187"/>
        <v>0</v>
      </c>
      <c r="QSD82" s="25">
        <f t="shared" si="187"/>
        <v>0</v>
      </c>
      <c r="QSE82" s="25">
        <f t="shared" si="187"/>
        <v>0</v>
      </c>
      <c r="QSF82" s="25">
        <f t="shared" si="187"/>
        <v>0</v>
      </c>
      <c r="QSG82" s="25">
        <f t="shared" si="187"/>
        <v>0</v>
      </c>
      <c r="QSH82" s="25">
        <f t="shared" si="187"/>
        <v>0</v>
      </c>
      <c r="QSI82" s="25">
        <f t="shared" si="187"/>
        <v>0</v>
      </c>
      <c r="QSJ82" s="25">
        <f t="shared" si="187"/>
        <v>0</v>
      </c>
      <c r="QSK82" s="25">
        <f t="shared" si="187"/>
        <v>0</v>
      </c>
      <c r="QSL82" s="25">
        <f t="shared" si="187"/>
        <v>0</v>
      </c>
      <c r="QSM82" s="25">
        <f t="shared" si="187"/>
        <v>0</v>
      </c>
      <c r="QSN82" s="25">
        <f t="shared" si="187"/>
        <v>0</v>
      </c>
      <c r="QSO82" s="25">
        <f t="shared" si="187"/>
        <v>0</v>
      </c>
      <c r="QSP82" s="25">
        <f t="shared" si="187"/>
        <v>0</v>
      </c>
      <c r="QSQ82" s="25">
        <f t="shared" si="187"/>
        <v>0</v>
      </c>
      <c r="QSR82" s="25">
        <f t="shared" si="187"/>
        <v>0</v>
      </c>
      <c r="QSS82" s="25">
        <f t="shared" si="187"/>
        <v>0</v>
      </c>
      <c r="QST82" s="25">
        <f t="shared" si="187"/>
        <v>0</v>
      </c>
      <c r="QSU82" s="25">
        <f t="shared" si="187"/>
        <v>0</v>
      </c>
      <c r="QSV82" s="25">
        <f t="shared" si="187"/>
        <v>0</v>
      </c>
      <c r="QSW82" s="25">
        <f t="shared" si="187"/>
        <v>0</v>
      </c>
      <c r="QSX82" s="25">
        <f t="shared" si="187"/>
        <v>0</v>
      </c>
      <c r="QSY82" s="25">
        <f t="shared" si="187"/>
        <v>0</v>
      </c>
      <c r="QSZ82" s="25">
        <f t="shared" si="187"/>
        <v>0</v>
      </c>
      <c r="QTA82" s="25">
        <f t="shared" si="187"/>
        <v>0</v>
      </c>
      <c r="QTB82" s="25">
        <f t="shared" si="187"/>
        <v>0</v>
      </c>
      <c r="QTC82" s="25">
        <f t="shared" si="187"/>
        <v>0</v>
      </c>
      <c r="QTD82" s="25">
        <f t="shared" si="187"/>
        <v>0</v>
      </c>
      <c r="QTE82" s="25">
        <f t="shared" si="187"/>
        <v>0</v>
      </c>
      <c r="QTF82" s="25">
        <f t="shared" si="187"/>
        <v>0</v>
      </c>
      <c r="QTG82" s="25">
        <f t="shared" si="187"/>
        <v>0</v>
      </c>
      <c r="QTH82" s="25">
        <f t="shared" si="187"/>
        <v>0</v>
      </c>
      <c r="QTI82" s="25">
        <f t="shared" si="187"/>
        <v>0</v>
      </c>
      <c r="QTJ82" s="25">
        <f t="shared" si="187"/>
        <v>0</v>
      </c>
      <c r="QTK82" s="25">
        <f t="shared" si="187"/>
        <v>0</v>
      </c>
      <c r="QTL82" s="25">
        <f t="shared" si="187"/>
        <v>0</v>
      </c>
      <c r="QTM82" s="25">
        <f t="shared" si="187"/>
        <v>0</v>
      </c>
      <c r="QTN82" s="25">
        <f t="shared" si="187"/>
        <v>0</v>
      </c>
      <c r="QTO82" s="25">
        <f t="shared" si="187"/>
        <v>0</v>
      </c>
      <c r="QTP82" s="25">
        <f t="shared" si="187"/>
        <v>0</v>
      </c>
      <c r="QTQ82" s="25">
        <f t="shared" si="187"/>
        <v>0</v>
      </c>
      <c r="QTR82" s="25">
        <f t="shared" si="187"/>
        <v>0</v>
      </c>
      <c r="QTS82" s="25">
        <f t="shared" si="187"/>
        <v>0</v>
      </c>
      <c r="QTT82" s="25">
        <f t="shared" si="187"/>
        <v>0</v>
      </c>
      <c r="QTU82" s="25">
        <f t="shared" si="187"/>
        <v>0</v>
      </c>
      <c r="QTV82" s="25">
        <f t="shared" si="187"/>
        <v>0</v>
      </c>
      <c r="QTW82" s="25">
        <f t="shared" si="187"/>
        <v>0</v>
      </c>
      <c r="QTX82" s="25">
        <f t="shared" si="187"/>
        <v>0</v>
      </c>
      <c r="QTY82" s="25">
        <f t="shared" si="187"/>
        <v>0</v>
      </c>
      <c r="QTZ82" s="25">
        <f t="shared" si="187"/>
        <v>0</v>
      </c>
      <c r="QUA82" s="25">
        <f t="shared" si="187"/>
        <v>0</v>
      </c>
      <c r="QUB82" s="25">
        <f t="shared" si="187"/>
        <v>0</v>
      </c>
      <c r="QUC82" s="25">
        <f t="shared" si="187"/>
        <v>0</v>
      </c>
      <c r="QUD82" s="25">
        <f t="shared" si="187"/>
        <v>0</v>
      </c>
      <c r="QUE82" s="25">
        <f t="shared" ref="QUE82:QWP82" si="188">+QTT82+QTV82+QTX82+QTZ82+QUB82</f>
        <v>0</v>
      </c>
      <c r="QUF82" s="25">
        <f t="shared" si="188"/>
        <v>0</v>
      </c>
      <c r="QUG82" s="25">
        <f t="shared" si="188"/>
        <v>0</v>
      </c>
      <c r="QUH82" s="25">
        <f t="shared" si="188"/>
        <v>0</v>
      </c>
      <c r="QUI82" s="25">
        <f t="shared" si="188"/>
        <v>0</v>
      </c>
      <c r="QUJ82" s="25">
        <f t="shared" si="188"/>
        <v>0</v>
      </c>
      <c r="QUK82" s="25">
        <f t="shared" si="188"/>
        <v>0</v>
      </c>
      <c r="QUL82" s="25">
        <f t="shared" si="188"/>
        <v>0</v>
      </c>
      <c r="QUM82" s="25">
        <f t="shared" si="188"/>
        <v>0</v>
      </c>
      <c r="QUN82" s="25">
        <f t="shared" si="188"/>
        <v>0</v>
      </c>
      <c r="QUO82" s="25">
        <f t="shared" si="188"/>
        <v>0</v>
      </c>
      <c r="QUP82" s="25">
        <f t="shared" si="188"/>
        <v>0</v>
      </c>
      <c r="QUQ82" s="25">
        <f t="shared" si="188"/>
        <v>0</v>
      </c>
      <c r="QUR82" s="25">
        <f t="shared" si="188"/>
        <v>0</v>
      </c>
      <c r="QUS82" s="25">
        <f t="shared" si="188"/>
        <v>0</v>
      </c>
      <c r="QUT82" s="25">
        <f t="shared" si="188"/>
        <v>0</v>
      </c>
      <c r="QUU82" s="25">
        <f t="shared" si="188"/>
        <v>0</v>
      </c>
      <c r="QUV82" s="25">
        <f t="shared" si="188"/>
        <v>0</v>
      </c>
      <c r="QUW82" s="25">
        <f t="shared" si="188"/>
        <v>0</v>
      </c>
      <c r="QUX82" s="25">
        <f t="shared" si="188"/>
        <v>0</v>
      </c>
      <c r="QUY82" s="25">
        <f t="shared" si="188"/>
        <v>0</v>
      </c>
      <c r="QUZ82" s="25">
        <f t="shared" si="188"/>
        <v>0</v>
      </c>
      <c r="QVA82" s="25">
        <f t="shared" si="188"/>
        <v>0</v>
      </c>
      <c r="QVB82" s="25">
        <f t="shared" si="188"/>
        <v>0</v>
      </c>
      <c r="QVC82" s="25">
        <f t="shared" si="188"/>
        <v>0</v>
      </c>
      <c r="QVD82" s="25">
        <f t="shared" si="188"/>
        <v>0</v>
      </c>
      <c r="QVE82" s="25">
        <f t="shared" si="188"/>
        <v>0</v>
      </c>
      <c r="QVF82" s="25">
        <f t="shared" si="188"/>
        <v>0</v>
      </c>
      <c r="QVG82" s="25">
        <f t="shared" si="188"/>
        <v>0</v>
      </c>
      <c r="QVH82" s="25">
        <f t="shared" si="188"/>
        <v>0</v>
      </c>
      <c r="QVI82" s="25">
        <f t="shared" si="188"/>
        <v>0</v>
      </c>
      <c r="QVJ82" s="25">
        <f t="shared" si="188"/>
        <v>0</v>
      </c>
      <c r="QVK82" s="25">
        <f t="shared" si="188"/>
        <v>0</v>
      </c>
      <c r="QVL82" s="25">
        <f t="shared" si="188"/>
        <v>0</v>
      </c>
      <c r="QVM82" s="25">
        <f t="shared" si="188"/>
        <v>0</v>
      </c>
      <c r="QVN82" s="25">
        <f t="shared" si="188"/>
        <v>0</v>
      </c>
      <c r="QVO82" s="25">
        <f t="shared" si="188"/>
        <v>0</v>
      </c>
      <c r="QVP82" s="25">
        <f t="shared" si="188"/>
        <v>0</v>
      </c>
      <c r="QVQ82" s="25">
        <f t="shared" si="188"/>
        <v>0</v>
      </c>
      <c r="QVR82" s="25">
        <f t="shared" si="188"/>
        <v>0</v>
      </c>
      <c r="QVS82" s="25">
        <f t="shared" si="188"/>
        <v>0</v>
      </c>
      <c r="QVT82" s="25">
        <f t="shared" si="188"/>
        <v>0</v>
      </c>
      <c r="QVU82" s="25">
        <f t="shared" si="188"/>
        <v>0</v>
      </c>
      <c r="QVV82" s="25">
        <f t="shared" si="188"/>
        <v>0</v>
      </c>
      <c r="QVW82" s="25">
        <f t="shared" si="188"/>
        <v>0</v>
      </c>
      <c r="QVX82" s="25">
        <f t="shared" si="188"/>
        <v>0</v>
      </c>
      <c r="QVY82" s="25">
        <f t="shared" si="188"/>
        <v>0</v>
      </c>
      <c r="QVZ82" s="25">
        <f t="shared" si="188"/>
        <v>0</v>
      </c>
      <c r="QWA82" s="25">
        <f t="shared" si="188"/>
        <v>0</v>
      </c>
      <c r="QWB82" s="25">
        <f t="shared" si="188"/>
        <v>0</v>
      </c>
      <c r="QWC82" s="25">
        <f t="shared" si="188"/>
        <v>0</v>
      </c>
      <c r="QWD82" s="25">
        <f t="shared" si="188"/>
        <v>0</v>
      </c>
      <c r="QWE82" s="25">
        <f t="shared" si="188"/>
        <v>0</v>
      </c>
      <c r="QWF82" s="25">
        <f t="shared" si="188"/>
        <v>0</v>
      </c>
      <c r="QWG82" s="25">
        <f t="shared" si="188"/>
        <v>0</v>
      </c>
      <c r="QWH82" s="25">
        <f t="shared" si="188"/>
        <v>0</v>
      </c>
      <c r="QWI82" s="25">
        <f t="shared" si="188"/>
        <v>0</v>
      </c>
      <c r="QWJ82" s="25">
        <f t="shared" si="188"/>
        <v>0</v>
      </c>
      <c r="QWK82" s="25">
        <f t="shared" si="188"/>
        <v>0</v>
      </c>
      <c r="QWL82" s="25">
        <f t="shared" si="188"/>
        <v>0</v>
      </c>
      <c r="QWM82" s="25">
        <f t="shared" si="188"/>
        <v>0</v>
      </c>
      <c r="QWN82" s="25">
        <f t="shared" si="188"/>
        <v>0</v>
      </c>
      <c r="QWO82" s="25">
        <f t="shared" si="188"/>
        <v>0</v>
      </c>
      <c r="QWP82" s="25">
        <f t="shared" si="188"/>
        <v>0</v>
      </c>
      <c r="QWQ82" s="25">
        <f t="shared" ref="QWQ82:QZB82" si="189">+QWF82+QWH82+QWJ82+QWL82+QWN82</f>
        <v>0</v>
      </c>
      <c r="QWR82" s="25">
        <f t="shared" si="189"/>
        <v>0</v>
      </c>
      <c r="QWS82" s="25">
        <f t="shared" si="189"/>
        <v>0</v>
      </c>
      <c r="QWT82" s="25">
        <f t="shared" si="189"/>
        <v>0</v>
      </c>
      <c r="QWU82" s="25">
        <f t="shared" si="189"/>
        <v>0</v>
      </c>
      <c r="QWV82" s="25">
        <f t="shared" si="189"/>
        <v>0</v>
      </c>
      <c r="QWW82" s="25">
        <f t="shared" si="189"/>
        <v>0</v>
      </c>
      <c r="QWX82" s="25">
        <f t="shared" si="189"/>
        <v>0</v>
      </c>
      <c r="QWY82" s="25">
        <f t="shared" si="189"/>
        <v>0</v>
      </c>
      <c r="QWZ82" s="25">
        <f t="shared" si="189"/>
        <v>0</v>
      </c>
      <c r="QXA82" s="25">
        <f t="shared" si="189"/>
        <v>0</v>
      </c>
      <c r="QXB82" s="25">
        <f t="shared" si="189"/>
        <v>0</v>
      </c>
      <c r="QXC82" s="25">
        <f t="shared" si="189"/>
        <v>0</v>
      </c>
      <c r="QXD82" s="25">
        <f t="shared" si="189"/>
        <v>0</v>
      </c>
      <c r="QXE82" s="25">
        <f t="shared" si="189"/>
        <v>0</v>
      </c>
      <c r="QXF82" s="25">
        <f t="shared" si="189"/>
        <v>0</v>
      </c>
      <c r="QXG82" s="25">
        <f t="shared" si="189"/>
        <v>0</v>
      </c>
      <c r="QXH82" s="25">
        <f t="shared" si="189"/>
        <v>0</v>
      </c>
      <c r="QXI82" s="25">
        <f t="shared" si="189"/>
        <v>0</v>
      </c>
      <c r="QXJ82" s="25">
        <f t="shared" si="189"/>
        <v>0</v>
      </c>
      <c r="QXK82" s="25">
        <f t="shared" si="189"/>
        <v>0</v>
      </c>
      <c r="QXL82" s="25">
        <f t="shared" si="189"/>
        <v>0</v>
      </c>
      <c r="QXM82" s="25">
        <f t="shared" si="189"/>
        <v>0</v>
      </c>
      <c r="QXN82" s="25">
        <f t="shared" si="189"/>
        <v>0</v>
      </c>
      <c r="QXO82" s="25">
        <f t="shared" si="189"/>
        <v>0</v>
      </c>
      <c r="QXP82" s="25">
        <f t="shared" si="189"/>
        <v>0</v>
      </c>
      <c r="QXQ82" s="25">
        <f t="shared" si="189"/>
        <v>0</v>
      </c>
      <c r="QXR82" s="25">
        <f t="shared" si="189"/>
        <v>0</v>
      </c>
      <c r="QXS82" s="25">
        <f t="shared" si="189"/>
        <v>0</v>
      </c>
      <c r="QXT82" s="25">
        <f t="shared" si="189"/>
        <v>0</v>
      </c>
      <c r="QXU82" s="25">
        <f t="shared" si="189"/>
        <v>0</v>
      </c>
      <c r="QXV82" s="25">
        <f t="shared" si="189"/>
        <v>0</v>
      </c>
      <c r="QXW82" s="25">
        <f t="shared" si="189"/>
        <v>0</v>
      </c>
      <c r="QXX82" s="25">
        <f t="shared" si="189"/>
        <v>0</v>
      </c>
      <c r="QXY82" s="25">
        <f t="shared" si="189"/>
        <v>0</v>
      </c>
      <c r="QXZ82" s="25">
        <f t="shared" si="189"/>
        <v>0</v>
      </c>
      <c r="QYA82" s="25">
        <f t="shared" si="189"/>
        <v>0</v>
      </c>
      <c r="QYB82" s="25">
        <f t="shared" si="189"/>
        <v>0</v>
      </c>
      <c r="QYC82" s="25">
        <f t="shared" si="189"/>
        <v>0</v>
      </c>
      <c r="QYD82" s="25">
        <f t="shared" si="189"/>
        <v>0</v>
      </c>
      <c r="QYE82" s="25">
        <f t="shared" si="189"/>
        <v>0</v>
      </c>
      <c r="QYF82" s="25">
        <f t="shared" si="189"/>
        <v>0</v>
      </c>
      <c r="QYG82" s="25">
        <f t="shared" si="189"/>
        <v>0</v>
      </c>
      <c r="QYH82" s="25">
        <f t="shared" si="189"/>
        <v>0</v>
      </c>
      <c r="QYI82" s="25">
        <f t="shared" si="189"/>
        <v>0</v>
      </c>
      <c r="QYJ82" s="25">
        <f t="shared" si="189"/>
        <v>0</v>
      </c>
      <c r="QYK82" s="25">
        <f t="shared" si="189"/>
        <v>0</v>
      </c>
      <c r="QYL82" s="25">
        <f t="shared" si="189"/>
        <v>0</v>
      </c>
      <c r="QYM82" s="25">
        <f t="shared" si="189"/>
        <v>0</v>
      </c>
      <c r="QYN82" s="25">
        <f t="shared" si="189"/>
        <v>0</v>
      </c>
      <c r="QYO82" s="25">
        <f t="shared" si="189"/>
        <v>0</v>
      </c>
      <c r="QYP82" s="25">
        <f t="shared" si="189"/>
        <v>0</v>
      </c>
      <c r="QYQ82" s="25">
        <f t="shared" si="189"/>
        <v>0</v>
      </c>
      <c r="QYR82" s="25">
        <f t="shared" si="189"/>
        <v>0</v>
      </c>
      <c r="QYS82" s="25">
        <f t="shared" si="189"/>
        <v>0</v>
      </c>
      <c r="QYT82" s="25">
        <f t="shared" si="189"/>
        <v>0</v>
      </c>
      <c r="QYU82" s="25">
        <f t="shared" si="189"/>
        <v>0</v>
      </c>
      <c r="QYV82" s="25">
        <f t="shared" si="189"/>
        <v>0</v>
      </c>
      <c r="QYW82" s="25">
        <f t="shared" si="189"/>
        <v>0</v>
      </c>
      <c r="QYX82" s="25">
        <f t="shared" si="189"/>
        <v>0</v>
      </c>
      <c r="QYY82" s="25">
        <f t="shared" si="189"/>
        <v>0</v>
      </c>
      <c r="QYZ82" s="25">
        <f t="shared" si="189"/>
        <v>0</v>
      </c>
      <c r="QZA82" s="25">
        <f t="shared" si="189"/>
        <v>0</v>
      </c>
      <c r="QZB82" s="25">
        <f t="shared" si="189"/>
        <v>0</v>
      </c>
      <c r="QZC82" s="25">
        <f t="shared" ref="QZC82:RBN82" si="190">+QYR82+QYT82+QYV82+QYX82+QYZ82</f>
        <v>0</v>
      </c>
      <c r="QZD82" s="25">
        <f t="shared" si="190"/>
        <v>0</v>
      </c>
      <c r="QZE82" s="25">
        <f t="shared" si="190"/>
        <v>0</v>
      </c>
      <c r="QZF82" s="25">
        <f t="shared" si="190"/>
        <v>0</v>
      </c>
      <c r="QZG82" s="25">
        <f t="shared" si="190"/>
        <v>0</v>
      </c>
      <c r="QZH82" s="25">
        <f t="shared" si="190"/>
        <v>0</v>
      </c>
      <c r="QZI82" s="25">
        <f t="shared" si="190"/>
        <v>0</v>
      </c>
      <c r="QZJ82" s="25">
        <f t="shared" si="190"/>
        <v>0</v>
      </c>
      <c r="QZK82" s="25">
        <f t="shared" si="190"/>
        <v>0</v>
      </c>
      <c r="QZL82" s="25">
        <f t="shared" si="190"/>
        <v>0</v>
      </c>
      <c r="QZM82" s="25">
        <f t="shared" si="190"/>
        <v>0</v>
      </c>
      <c r="QZN82" s="25">
        <f t="shared" si="190"/>
        <v>0</v>
      </c>
      <c r="QZO82" s="25">
        <f t="shared" si="190"/>
        <v>0</v>
      </c>
      <c r="QZP82" s="25">
        <f t="shared" si="190"/>
        <v>0</v>
      </c>
      <c r="QZQ82" s="25">
        <f t="shared" si="190"/>
        <v>0</v>
      </c>
      <c r="QZR82" s="25">
        <f t="shared" si="190"/>
        <v>0</v>
      </c>
      <c r="QZS82" s="25">
        <f t="shared" si="190"/>
        <v>0</v>
      </c>
      <c r="QZT82" s="25">
        <f t="shared" si="190"/>
        <v>0</v>
      </c>
      <c r="QZU82" s="25">
        <f t="shared" si="190"/>
        <v>0</v>
      </c>
      <c r="QZV82" s="25">
        <f t="shared" si="190"/>
        <v>0</v>
      </c>
      <c r="QZW82" s="25">
        <f t="shared" si="190"/>
        <v>0</v>
      </c>
      <c r="QZX82" s="25">
        <f t="shared" si="190"/>
        <v>0</v>
      </c>
      <c r="QZY82" s="25">
        <f t="shared" si="190"/>
        <v>0</v>
      </c>
      <c r="QZZ82" s="25">
        <f t="shared" si="190"/>
        <v>0</v>
      </c>
      <c r="RAA82" s="25">
        <f t="shared" si="190"/>
        <v>0</v>
      </c>
      <c r="RAB82" s="25">
        <f t="shared" si="190"/>
        <v>0</v>
      </c>
      <c r="RAC82" s="25">
        <f t="shared" si="190"/>
        <v>0</v>
      </c>
      <c r="RAD82" s="25">
        <f t="shared" si="190"/>
        <v>0</v>
      </c>
      <c r="RAE82" s="25">
        <f t="shared" si="190"/>
        <v>0</v>
      </c>
      <c r="RAF82" s="25">
        <f t="shared" si="190"/>
        <v>0</v>
      </c>
      <c r="RAG82" s="25">
        <f t="shared" si="190"/>
        <v>0</v>
      </c>
      <c r="RAH82" s="25">
        <f t="shared" si="190"/>
        <v>0</v>
      </c>
      <c r="RAI82" s="25">
        <f t="shared" si="190"/>
        <v>0</v>
      </c>
      <c r="RAJ82" s="25">
        <f t="shared" si="190"/>
        <v>0</v>
      </c>
      <c r="RAK82" s="25">
        <f t="shared" si="190"/>
        <v>0</v>
      </c>
      <c r="RAL82" s="25">
        <f t="shared" si="190"/>
        <v>0</v>
      </c>
      <c r="RAM82" s="25">
        <f t="shared" si="190"/>
        <v>0</v>
      </c>
      <c r="RAN82" s="25">
        <f t="shared" si="190"/>
        <v>0</v>
      </c>
      <c r="RAO82" s="25">
        <f t="shared" si="190"/>
        <v>0</v>
      </c>
      <c r="RAP82" s="25">
        <f t="shared" si="190"/>
        <v>0</v>
      </c>
      <c r="RAQ82" s="25">
        <f t="shared" si="190"/>
        <v>0</v>
      </c>
      <c r="RAR82" s="25">
        <f t="shared" si="190"/>
        <v>0</v>
      </c>
      <c r="RAS82" s="25">
        <f t="shared" si="190"/>
        <v>0</v>
      </c>
      <c r="RAT82" s="25">
        <f t="shared" si="190"/>
        <v>0</v>
      </c>
      <c r="RAU82" s="25">
        <f t="shared" si="190"/>
        <v>0</v>
      </c>
      <c r="RAV82" s="25">
        <f t="shared" si="190"/>
        <v>0</v>
      </c>
      <c r="RAW82" s="25">
        <f t="shared" si="190"/>
        <v>0</v>
      </c>
      <c r="RAX82" s="25">
        <f t="shared" si="190"/>
        <v>0</v>
      </c>
      <c r="RAY82" s="25">
        <f t="shared" si="190"/>
        <v>0</v>
      </c>
      <c r="RAZ82" s="25">
        <f t="shared" si="190"/>
        <v>0</v>
      </c>
      <c r="RBA82" s="25">
        <f t="shared" si="190"/>
        <v>0</v>
      </c>
      <c r="RBB82" s="25">
        <f t="shared" si="190"/>
        <v>0</v>
      </c>
      <c r="RBC82" s="25">
        <f t="shared" si="190"/>
        <v>0</v>
      </c>
      <c r="RBD82" s="25">
        <f t="shared" si="190"/>
        <v>0</v>
      </c>
      <c r="RBE82" s="25">
        <f t="shared" si="190"/>
        <v>0</v>
      </c>
      <c r="RBF82" s="25">
        <f t="shared" si="190"/>
        <v>0</v>
      </c>
      <c r="RBG82" s="25">
        <f t="shared" si="190"/>
        <v>0</v>
      </c>
      <c r="RBH82" s="25">
        <f t="shared" si="190"/>
        <v>0</v>
      </c>
      <c r="RBI82" s="25">
        <f t="shared" si="190"/>
        <v>0</v>
      </c>
      <c r="RBJ82" s="25">
        <f t="shared" si="190"/>
        <v>0</v>
      </c>
      <c r="RBK82" s="25">
        <f t="shared" si="190"/>
        <v>0</v>
      </c>
      <c r="RBL82" s="25">
        <f t="shared" si="190"/>
        <v>0</v>
      </c>
      <c r="RBM82" s="25">
        <f t="shared" si="190"/>
        <v>0</v>
      </c>
      <c r="RBN82" s="25">
        <f t="shared" si="190"/>
        <v>0</v>
      </c>
      <c r="RBO82" s="25">
        <f t="shared" ref="RBO82:RDZ82" si="191">+RBD82+RBF82+RBH82+RBJ82+RBL82</f>
        <v>0</v>
      </c>
      <c r="RBP82" s="25">
        <f t="shared" si="191"/>
        <v>0</v>
      </c>
      <c r="RBQ82" s="25">
        <f t="shared" si="191"/>
        <v>0</v>
      </c>
      <c r="RBR82" s="25">
        <f t="shared" si="191"/>
        <v>0</v>
      </c>
      <c r="RBS82" s="25">
        <f t="shared" si="191"/>
        <v>0</v>
      </c>
      <c r="RBT82" s="25">
        <f t="shared" si="191"/>
        <v>0</v>
      </c>
      <c r="RBU82" s="25">
        <f t="shared" si="191"/>
        <v>0</v>
      </c>
      <c r="RBV82" s="25">
        <f t="shared" si="191"/>
        <v>0</v>
      </c>
      <c r="RBW82" s="25">
        <f t="shared" si="191"/>
        <v>0</v>
      </c>
      <c r="RBX82" s="25">
        <f t="shared" si="191"/>
        <v>0</v>
      </c>
      <c r="RBY82" s="25">
        <f t="shared" si="191"/>
        <v>0</v>
      </c>
      <c r="RBZ82" s="25">
        <f t="shared" si="191"/>
        <v>0</v>
      </c>
      <c r="RCA82" s="25">
        <f t="shared" si="191"/>
        <v>0</v>
      </c>
      <c r="RCB82" s="25">
        <f t="shared" si="191"/>
        <v>0</v>
      </c>
      <c r="RCC82" s="25">
        <f t="shared" si="191"/>
        <v>0</v>
      </c>
      <c r="RCD82" s="25">
        <f t="shared" si="191"/>
        <v>0</v>
      </c>
      <c r="RCE82" s="25">
        <f t="shared" si="191"/>
        <v>0</v>
      </c>
      <c r="RCF82" s="25">
        <f t="shared" si="191"/>
        <v>0</v>
      </c>
      <c r="RCG82" s="25">
        <f t="shared" si="191"/>
        <v>0</v>
      </c>
      <c r="RCH82" s="25">
        <f t="shared" si="191"/>
        <v>0</v>
      </c>
      <c r="RCI82" s="25">
        <f t="shared" si="191"/>
        <v>0</v>
      </c>
      <c r="RCJ82" s="25">
        <f t="shared" si="191"/>
        <v>0</v>
      </c>
      <c r="RCK82" s="25">
        <f t="shared" si="191"/>
        <v>0</v>
      </c>
      <c r="RCL82" s="25">
        <f t="shared" si="191"/>
        <v>0</v>
      </c>
      <c r="RCM82" s="25">
        <f t="shared" si="191"/>
        <v>0</v>
      </c>
      <c r="RCN82" s="25">
        <f t="shared" si="191"/>
        <v>0</v>
      </c>
      <c r="RCO82" s="25">
        <f t="shared" si="191"/>
        <v>0</v>
      </c>
      <c r="RCP82" s="25">
        <f t="shared" si="191"/>
        <v>0</v>
      </c>
      <c r="RCQ82" s="25">
        <f t="shared" si="191"/>
        <v>0</v>
      </c>
      <c r="RCR82" s="25">
        <f t="shared" si="191"/>
        <v>0</v>
      </c>
      <c r="RCS82" s="25">
        <f t="shared" si="191"/>
        <v>0</v>
      </c>
      <c r="RCT82" s="25">
        <f t="shared" si="191"/>
        <v>0</v>
      </c>
      <c r="RCU82" s="25">
        <f t="shared" si="191"/>
        <v>0</v>
      </c>
      <c r="RCV82" s="25">
        <f t="shared" si="191"/>
        <v>0</v>
      </c>
      <c r="RCW82" s="25">
        <f t="shared" si="191"/>
        <v>0</v>
      </c>
      <c r="RCX82" s="25">
        <f t="shared" si="191"/>
        <v>0</v>
      </c>
      <c r="RCY82" s="25">
        <f t="shared" si="191"/>
        <v>0</v>
      </c>
      <c r="RCZ82" s="25">
        <f t="shared" si="191"/>
        <v>0</v>
      </c>
      <c r="RDA82" s="25">
        <f t="shared" si="191"/>
        <v>0</v>
      </c>
      <c r="RDB82" s="25">
        <f t="shared" si="191"/>
        <v>0</v>
      </c>
      <c r="RDC82" s="25">
        <f t="shared" si="191"/>
        <v>0</v>
      </c>
      <c r="RDD82" s="25">
        <f t="shared" si="191"/>
        <v>0</v>
      </c>
      <c r="RDE82" s="25">
        <f t="shared" si="191"/>
        <v>0</v>
      </c>
      <c r="RDF82" s="25">
        <f t="shared" si="191"/>
        <v>0</v>
      </c>
      <c r="RDG82" s="25">
        <f t="shared" si="191"/>
        <v>0</v>
      </c>
      <c r="RDH82" s="25">
        <f t="shared" si="191"/>
        <v>0</v>
      </c>
      <c r="RDI82" s="25">
        <f t="shared" si="191"/>
        <v>0</v>
      </c>
      <c r="RDJ82" s="25">
        <f t="shared" si="191"/>
        <v>0</v>
      </c>
      <c r="RDK82" s="25">
        <f t="shared" si="191"/>
        <v>0</v>
      </c>
      <c r="RDL82" s="25">
        <f t="shared" si="191"/>
        <v>0</v>
      </c>
      <c r="RDM82" s="25">
        <f t="shared" si="191"/>
        <v>0</v>
      </c>
      <c r="RDN82" s="25">
        <f t="shared" si="191"/>
        <v>0</v>
      </c>
      <c r="RDO82" s="25">
        <f t="shared" si="191"/>
        <v>0</v>
      </c>
      <c r="RDP82" s="25">
        <f t="shared" si="191"/>
        <v>0</v>
      </c>
      <c r="RDQ82" s="25">
        <f t="shared" si="191"/>
        <v>0</v>
      </c>
      <c r="RDR82" s="25">
        <f t="shared" si="191"/>
        <v>0</v>
      </c>
      <c r="RDS82" s="25">
        <f t="shared" si="191"/>
        <v>0</v>
      </c>
      <c r="RDT82" s="25">
        <f t="shared" si="191"/>
        <v>0</v>
      </c>
      <c r="RDU82" s="25">
        <f t="shared" si="191"/>
        <v>0</v>
      </c>
      <c r="RDV82" s="25">
        <f t="shared" si="191"/>
        <v>0</v>
      </c>
      <c r="RDW82" s="25">
        <f t="shared" si="191"/>
        <v>0</v>
      </c>
      <c r="RDX82" s="25">
        <f t="shared" si="191"/>
        <v>0</v>
      </c>
      <c r="RDY82" s="25">
        <f t="shared" si="191"/>
        <v>0</v>
      </c>
      <c r="RDZ82" s="25">
        <f t="shared" si="191"/>
        <v>0</v>
      </c>
      <c r="REA82" s="25">
        <f t="shared" ref="REA82:RGL82" si="192">+RDP82+RDR82+RDT82+RDV82+RDX82</f>
        <v>0</v>
      </c>
      <c r="REB82" s="25">
        <f t="shared" si="192"/>
        <v>0</v>
      </c>
      <c r="REC82" s="25">
        <f t="shared" si="192"/>
        <v>0</v>
      </c>
      <c r="RED82" s="25">
        <f t="shared" si="192"/>
        <v>0</v>
      </c>
      <c r="REE82" s="25">
        <f t="shared" si="192"/>
        <v>0</v>
      </c>
      <c r="REF82" s="25">
        <f t="shared" si="192"/>
        <v>0</v>
      </c>
      <c r="REG82" s="25">
        <f t="shared" si="192"/>
        <v>0</v>
      </c>
      <c r="REH82" s="25">
        <f t="shared" si="192"/>
        <v>0</v>
      </c>
      <c r="REI82" s="25">
        <f t="shared" si="192"/>
        <v>0</v>
      </c>
      <c r="REJ82" s="25">
        <f t="shared" si="192"/>
        <v>0</v>
      </c>
      <c r="REK82" s="25">
        <f t="shared" si="192"/>
        <v>0</v>
      </c>
      <c r="REL82" s="25">
        <f t="shared" si="192"/>
        <v>0</v>
      </c>
      <c r="REM82" s="25">
        <f t="shared" si="192"/>
        <v>0</v>
      </c>
      <c r="REN82" s="25">
        <f t="shared" si="192"/>
        <v>0</v>
      </c>
      <c r="REO82" s="25">
        <f t="shared" si="192"/>
        <v>0</v>
      </c>
      <c r="REP82" s="25">
        <f t="shared" si="192"/>
        <v>0</v>
      </c>
      <c r="REQ82" s="25">
        <f t="shared" si="192"/>
        <v>0</v>
      </c>
      <c r="RER82" s="25">
        <f t="shared" si="192"/>
        <v>0</v>
      </c>
      <c r="RES82" s="25">
        <f t="shared" si="192"/>
        <v>0</v>
      </c>
      <c r="RET82" s="25">
        <f t="shared" si="192"/>
        <v>0</v>
      </c>
      <c r="REU82" s="25">
        <f t="shared" si="192"/>
        <v>0</v>
      </c>
      <c r="REV82" s="25">
        <f t="shared" si="192"/>
        <v>0</v>
      </c>
      <c r="REW82" s="25">
        <f t="shared" si="192"/>
        <v>0</v>
      </c>
      <c r="REX82" s="25">
        <f t="shared" si="192"/>
        <v>0</v>
      </c>
      <c r="REY82" s="25">
        <f t="shared" si="192"/>
        <v>0</v>
      </c>
      <c r="REZ82" s="25">
        <f t="shared" si="192"/>
        <v>0</v>
      </c>
      <c r="RFA82" s="25">
        <f t="shared" si="192"/>
        <v>0</v>
      </c>
      <c r="RFB82" s="25">
        <f t="shared" si="192"/>
        <v>0</v>
      </c>
      <c r="RFC82" s="25">
        <f t="shared" si="192"/>
        <v>0</v>
      </c>
      <c r="RFD82" s="25">
        <f t="shared" si="192"/>
        <v>0</v>
      </c>
      <c r="RFE82" s="25">
        <f t="shared" si="192"/>
        <v>0</v>
      </c>
      <c r="RFF82" s="25">
        <f t="shared" si="192"/>
        <v>0</v>
      </c>
      <c r="RFG82" s="25">
        <f t="shared" si="192"/>
        <v>0</v>
      </c>
      <c r="RFH82" s="25">
        <f t="shared" si="192"/>
        <v>0</v>
      </c>
      <c r="RFI82" s="25">
        <f t="shared" si="192"/>
        <v>0</v>
      </c>
      <c r="RFJ82" s="25">
        <f t="shared" si="192"/>
        <v>0</v>
      </c>
      <c r="RFK82" s="25">
        <f t="shared" si="192"/>
        <v>0</v>
      </c>
      <c r="RFL82" s="25">
        <f t="shared" si="192"/>
        <v>0</v>
      </c>
      <c r="RFM82" s="25">
        <f t="shared" si="192"/>
        <v>0</v>
      </c>
      <c r="RFN82" s="25">
        <f t="shared" si="192"/>
        <v>0</v>
      </c>
      <c r="RFO82" s="25">
        <f t="shared" si="192"/>
        <v>0</v>
      </c>
      <c r="RFP82" s="25">
        <f t="shared" si="192"/>
        <v>0</v>
      </c>
      <c r="RFQ82" s="25">
        <f t="shared" si="192"/>
        <v>0</v>
      </c>
      <c r="RFR82" s="25">
        <f t="shared" si="192"/>
        <v>0</v>
      </c>
      <c r="RFS82" s="25">
        <f t="shared" si="192"/>
        <v>0</v>
      </c>
      <c r="RFT82" s="25">
        <f t="shared" si="192"/>
        <v>0</v>
      </c>
      <c r="RFU82" s="25">
        <f t="shared" si="192"/>
        <v>0</v>
      </c>
      <c r="RFV82" s="25">
        <f t="shared" si="192"/>
        <v>0</v>
      </c>
      <c r="RFW82" s="25">
        <f t="shared" si="192"/>
        <v>0</v>
      </c>
      <c r="RFX82" s="25">
        <f t="shared" si="192"/>
        <v>0</v>
      </c>
      <c r="RFY82" s="25">
        <f t="shared" si="192"/>
        <v>0</v>
      </c>
      <c r="RFZ82" s="25">
        <f t="shared" si="192"/>
        <v>0</v>
      </c>
      <c r="RGA82" s="25">
        <f t="shared" si="192"/>
        <v>0</v>
      </c>
      <c r="RGB82" s="25">
        <f t="shared" si="192"/>
        <v>0</v>
      </c>
      <c r="RGC82" s="25">
        <f t="shared" si="192"/>
        <v>0</v>
      </c>
      <c r="RGD82" s="25">
        <f t="shared" si="192"/>
        <v>0</v>
      </c>
      <c r="RGE82" s="25">
        <f t="shared" si="192"/>
        <v>0</v>
      </c>
      <c r="RGF82" s="25">
        <f t="shared" si="192"/>
        <v>0</v>
      </c>
      <c r="RGG82" s="25">
        <f t="shared" si="192"/>
        <v>0</v>
      </c>
      <c r="RGH82" s="25">
        <f t="shared" si="192"/>
        <v>0</v>
      </c>
      <c r="RGI82" s="25">
        <f t="shared" si="192"/>
        <v>0</v>
      </c>
      <c r="RGJ82" s="25">
        <f t="shared" si="192"/>
        <v>0</v>
      </c>
      <c r="RGK82" s="25">
        <f t="shared" si="192"/>
        <v>0</v>
      </c>
      <c r="RGL82" s="25">
        <f t="shared" si="192"/>
        <v>0</v>
      </c>
      <c r="RGM82" s="25">
        <f t="shared" ref="RGM82:RIX82" si="193">+RGB82+RGD82+RGF82+RGH82+RGJ82</f>
        <v>0</v>
      </c>
      <c r="RGN82" s="25">
        <f t="shared" si="193"/>
        <v>0</v>
      </c>
      <c r="RGO82" s="25">
        <f t="shared" si="193"/>
        <v>0</v>
      </c>
      <c r="RGP82" s="25">
        <f t="shared" si="193"/>
        <v>0</v>
      </c>
      <c r="RGQ82" s="25">
        <f t="shared" si="193"/>
        <v>0</v>
      </c>
      <c r="RGR82" s="25">
        <f t="shared" si="193"/>
        <v>0</v>
      </c>
      <c r="RGS82" s="25">
        <f t="shared" si="193"/>
        <v>0</v>
      </c>
      <c r="RGT82" s="25">
        <f t="shared" si="193"/>
        <v>0</v>
      </c>
      <c r="RGU82" s="25">
        <f t="shared" si="193"/>
        <v>0</v>
      </c>
      <c r="RGV82" s="25">
        <f t="shared" si="193"/>
        <v>0</v>
      </c>
      <c r="RGW82" s="25">
        <f t="shared" si="193"/>
        <v>0</v>
      </c>
      <c r="RGX82" s="25">
        <f t="shared" si="193"/>
        <v>0</v>
      </c>
      <c r="RGY82" s="25">
        <f t="shared" si="193"/>
        <v>0</v>
      </c>
      <c r="RGZ82" s="25">
        <f t="shared" si="193"/>
        <v>0</v>
      </c>
      <c r="RHA82" s="25">
        <f t="shared" si="193"/>
        <v>0</v>
      </c>
      <c r="RHB82" s="25">
        <f t="shared" si="193"/>
        <v>0</v>
      </c>
      <c r="RHC82" s="25">
        <f t="shared" si="193"/>
        <v>0</v>
      </c>
      <c r="RHD82" s="25">
        <f t="shared" si="193"/>
        <v>0</v>
      </c>
      <c r="RHE82" s="25">
        <f t="shared" si="193"/>
        <v>0</v>
      </c>
      <c r="RHF82" s="25">
        <f t="shared" si="193"/>
        <v>0</v>
      </c>
      <c r="RHG82" s="25">
        <f t="shared" si="193"/>
        <v>0</v>
      </c>
      <c r="RHH82" s="25">
        <f t="shared" si="193"/>
        <v>0</v>
      </c>
      <c r="RHI82" s="25">
        <f t="shared" si="193"/>
        <v>0</v>
      </c>
      <c r="RHJ82" s="25">
        <f t="shared" si="193"/>
        <v>0</v>
      </c>
      <c r="RHK82" s="25">
        <f t="shared" si="193"/>
        <v>0</v>
      </c>
      <c r="RHL82" s="25">
        <f t="shared" si="193"/>
        <v>0</v>
      </c>
      <c r="RHM82" s="25">
        <f t="shared" si="193"/>
        <v>0</v>
      </c>
      <c r="RHN82" s="25">
        <f t="shared" si="193"/>
        <v>0</v>
      </c>
      <c r="RHO82" s="25">
        <f t="shared" si="193"/>
        <v>0</v>
      </c>
      <c r="RHP82" s="25">
        <f t="shared" si="193"/>
        <v>0</v>
      </c>
      <c r="RHQ82" s="25">
        <f t="shared" si="193"/>
        <v>0</v>
      </c>
      <c r="RHR82" s="25">
        <f t="shared" si="193"/>
        <v>0</v>
      </c>
      <c r="RHS82" s="25">
        <f t="shared" si="193"/>
        <v>0</v>
      </c>
      <c r="RHT82" s="25">
        <f t="shared" si="193"/>
        <v>0</v>
      </c>
      <c r="RHU82" s="25">
        <f t="shared" si="193"/>
        <v>0</v>
      </c>
      <c r="RHV82" s="25">
        <f t="shared" si="193"/>
        <v>0</v>
      </c>
      <c r="RHW82" s="25">
        <f t="shared" si="193"/>
        <v>0</v>
      </c>
      <c r="RHX82" s="25">
        <f t="shared" si="193"/>
        <v>0</v>
      </c>
      <c r="RHY82" s="25">
        <f t="shared" si="193"/>
        <v>0</v>
      </c>
      <c r="RHZ82" s="25">
        <f t="shared" si="193"/>
        <v>0</v>
      </c>
      <c r="RIA82" s="25">
        <f t="shared" si="193"/>
        <v>0</v>
      </c>
      <c r="RIB82" s="25">
        <f t="shared" si="193"/>
        <v>0</v>
      </c>
      <c r="RIC82" s="25">
        <f t="shared" si="193"/>
        <v>0</v>
      </c>
      <c r="RID82" s="25">
        <f t="shared" si="193"/>
        <v>0</v>
      </c>
      <c r="RIE82" s="25">
        <f t="shared" si="193"/>
        <v>0</v>
      </c>
      <c r="RIF82" s="25">
        <f t="shared" si="193"/>
        <v>0</v>
      </c>
      <c r="RIG82" s="25">
        <f t="shared" si="193"/>
        <v>0</v>
      </c>
      <c r="RIH82" s="25">
        <f t="shared" si="193"/>
        <v>0</v>
      </c>
      <c r="RII82" s="25">
        <f t="shared" si="193"/>
        <v>0</v>
      </c>
      <c r="RIJ82" s="25">
        <f t="shared" si="193"/>
        <v>0</v>
      </c>
      <c r="RIK82" s="25">
        <f t="shared" si="193"/>
        <v>0</v>
      </c>
      <c r="RIL82" s="25">
        <f t="shared" si="193"/>
        <v>0</v>
      </c>
      <c r="RIM82" s="25">
        <f t="shared" si="193"/>
        <v>0</v>
      </c>
      <c r="RIN82" s="25">
        <f t="shared" si="193"/>
        <v>0</v>
      </c>
      <c r="RIO82" s="25">
        <f t="shared" si="193"/>
        <v>0</v>
      </c>
      <c r="RIP82" s="25">
        <f t="shared" si="193"/>
        <v>0</v>
      </c>
      <c r="RIQ82" s="25">
        <f t="shared" si="193"/>
        <v>0</v>
      </c>
      <c r="RIR82" s="25">
        <f t="shared" si="193"/>
        <v>0</v>
      </c>
      <c r="RIS82" s="25">
        <f t="shared" si="193"/>
        <v>0</v>
      </c>
      <c r="RIT82" s="25">
        <f t="shared" si="193"/>
        <v>0</v>
      </c>
      <c r="RIU82" s="25">
        <f t="shared" si="193"/>
        <v>0</v>
      </c>
      <c r="RIV82" s="25">
        <f t="shared" si="193"/>
        <v>0</v>
      </c>
      <c r="RIW82" s="25">
        <f t="shared" si="193"/>
        <v>0</v>
      </c>
      <c r="RIX82" s="25">
        <f t="shared" si="193"/>
        <v>0</v>
      </c>
      <c r="RIY82" s="25">
        <f t="shared" ref="RIY82:RLJ82" si="194">+RIN82+RIP82+RIR82+RIT82+RIV82</f>
        <v>0</v>
      </c>
      <c r="RIZ82" s="25">
        <f t="shared" si="194"/>
        <v>0</v>
      </c>
      <c r="RJA82" s="25">
        <f t="shared" si="194"/>
        <v>0</v>
      </c>
      <c r="RJB82" s="25">
        <f t="shared" si="194"/>
        <v>0</v>
      </c>
      <c r="RJC82" s="25">
        <f t="shared" si="194"/>
        <v>0</v>
      </c>
      <c r="RJD82" s="25">
        <f t="shared" si="194"/>
        <v>0</v>
      </c>
      <c r="RJE82" s="25">
        <f t="shared" si="194"/>
        <v>0</v>
      </c>
      <c r="RJF82" s="25">
        <f t="shared" si="194"/>
        <v>0</v>
      </c>
      <c r="RJG82" s="25">
        <f t="shared" si="194"/>
        <v>0</v>
      </c>
      <c r="RJH82" s="25">
        <f t="shared" si="194"/>
        <v>0</v>
      </c>
      <c r="RJI82" s="25">
        <f t="shared" si="194"/>
        <v>0</v>
      </c>
      <c r="RJJ82" s="25">
        <f t="shared" si="194"/>
        <v>0</v>
      </c>
      <c r="RJK82" s="25">
        <f t="shared" si="194"/>
        <v>0</v>
      </c>
      <c r="RJL82" s="25">
        <f t="shared" si="194"/>
        <v>0</v>
      </c>
      <c r="RJM82" s="25">
        <f t="shared" si="194"/>
        <v>0</v>
      </c>
      <c r="RJN82" s="25">
        <f t="shared" si="194"/>
        <v>0</v>
      </c>
      <c r="RJO82" s="25">
        <f t="shared" si="194"/>
        <v>0</v>
      </c>
      <c r="RJP82" s="25">
        <f t="shared" si="194"/>
        <v>0</v>
      </c>
      <c r="RJQ82" s="25">
        <f t="shared" si="194"/>
        <v>0</v>
      </c>
      <c r="RJR82" s="25">
        <f t="shared" si="194"/>
        <v>0</v>
      </c>
      <c r="RJS82" s="25">
        <f t="shared" si="194"/>
        <v>0</v>
      </c>
      <c r="RJT82" s="25">
        <f t="shared" si="194"/>
        <v>0</v>
      </c>
      <c r="RJU82" s="25">
        <f t="shared" si="194"/>
        <v>0</v>
      </c>
      <c r="RJV82" s="25">
        <f t="shared" si="194"/>
        <v>0</v>
      </c>
      <c r="RJW82" s="25">
        <f t="shared" si="194"/>
        <v>0</v>
      </c>
      <c r="RJX82" s="25">
        <f t="shared" si="194"/>
        <v>0</v>
      </c>
      <c r="RJY82" s="25">
        <f t="shared" si="194"/>
        <v>0</v>
      </c>
      <c r="RJZ82" s="25">
        <f t="shared" si="194"/>
        <v>0</v>
      </c>
      <c r="RKA82" s="25">
        <f t="shared" si="194"/>
        <v>0</v>
      </c>
      <c r="RKB82" s="25">
        <f t="shared" si="194"/>
        <v>0</v>
      </c>
      <c r="RKC82" s="25">
        <f t="shared" si="194"/>
        <v>0</v>
      </c>
      <c r="RKD82" s="25">
        <f t="shared" si="194"/>
        <v>0</v>
      </c>
      <c r="RKE82" s="25">
        <f t="shared" si="194"/>
        <v>0</v>
      </c>
      <c r="RKF82" s="25">
        <f t="shared" si="194"/>
        <v>0</v>
      </c>
      <c r="RKG82" s="25">
        <f t="shared" si="194"/>
        <v>0</v>
      </c>
      <c r="RKH82" s="25">
        <f t="shared" si="194"/>
        <v>0</v>
      </c>
      <c r="RKI82" s="25">
        <f t="shared" si="194"/>
        <v>0</v>
      </c>
      <c r="RKJ82" s="25">
        <f t="shared" si="194"/>
        <v>0</v>
      </c>
      <c r="RKK82" s="25">
        <f t="shared" si="194"/>
        <v>0</v>
      </c>
      <c r="RKL82" s="25">
        <f t="shared" si="194"/>
        <v>0</v>
      </c>
      <c r="RKM82" s="25">
        <f t="shared" si="194"/>
        <v>0</v>
      </c>
      <c r="RKN82" s="25">
        <f t="shared" si="194"/>
        <v>0</v>
      </c>
      <c r="RKO82" s="25">
        <f t="shared" si="194"/>
        <v>0</v>
      </c>
      <c r="RKP82" s="25">
        <f t="shared" si="194"/>
        <v>0</v>
      </c>
      <c r="RKQ82" s="25">
        <f t="shared" si="194"/>
        <v>0</v>
      </c>
      <c r="RKR82" s="25">
        <f t="shared" si="194"/>
        <v>0</v>
      </c>
      <c r="RKS82" s="25">
        <f t="shared" si="194"/>
        <v>0</v>
      </c>
      <c r="RKT82" s="25">
        <f t="shared" si="194"/>
        <v>0</v>
      </c>
      <c r="RKU82" s="25">
        <f t="shared" si="194"/>
        <v>0</v>
      </c>
      <c r="RKV82" s="25">
        <f t="shared" si="194"/>
        <v>0</v>
      </c>
      <c r="RKW82" s="25">
        <f t="shared" si="194"/>
        <v>0</v>
      </c>
      <c r="RKX82" s="25">
        <f t="shared" si="194"/>
        <v>0</v>
      </c>
      <c r="RKY82" s="25">
        <f t="shared" si="194"/>
        <v>0</v>
      </c>
      <c r="RKZ82" s="25">
        <f t="shared" si="194"/>
        <v>0</v>
      </c>
      <c r="RLA82" s="25">
        <f t="shared" si="194"/>
        <v>0</v>
      </c>
      <c r="RLB82" s="25">
        <f t="shared" si="194"/>
        <v>0</v>
      </c>
      <c r="RLC82" s="25">
        <f t="shared" si="194"/>
        <v>0</v>
      </c>
      <c r="RLD82" s="25">
        <f t="shared" si="194"/>
        <v>0</v>
      </c>
      <c r="RLE82" s="25">
        <f t="shared" si="194"/>
        <v>0</v>
      </c>
      <c r="RLF82" s="25">
        <f t="shared" si="194"/>
        <v>0</v>
      </c>
      <c r="RLG82" s="25">
        <f t="shared" si="194"/>
        <v>0</v>
      </c>
      <c r="RLH82" s="25">
        <f t="shared" si="194"/>
        <v>0</v>
      </c>
      <c r="RLI82" s="25">
        <f t="shared" si="194"/>
        <v>0</v>
      </c>
      <c r="RLJ82" s="25">
        <f t="shared" si="194"/>
        <v>0</v>
      </c>
      <c r="RLK82" s="25">
        <f t="shared" ref="RLK82:RNV82" si="195">+RKZ82+RLB82+RLD82+RLF82+RLH82</f>
        <v>0</v>
      </c>
      <c r="RLL82" s="25">
        <f t="shared" si="195"/>
        <v>0</v>
      </c>
      <c r="RLM82" s="25">
        <f t="shared" si="195"/>
        <v>0</v>
      </c>
      <c r="RLN82" s="25">
        <f t="shared" si="195"/>
        <v>0</v>
      </c>
      <c r="RLO82" s="25">
        <f t="shared" si="195"/>
        <v>0</v>
      </c>
      <c r="RLP82" s="25">
        <f t="shared" si="195"/>
        <v>0</v>
      </c>
      <c r="RLQ82" s="25">
        <f t="shared" si="195"/>
        <v>0</v>
      </c>
      <c r="RLR82" s="25">
        <f t="shared" si="195"/>
        <v>0</v>
      </c>
      <c r="RLS82" s="25">
        <f t="shared" si="195"/>
        <v>0</v>
      </c>
      <c r="RLT82" s="25">
        <f t="shared" si="195"/>
        <v>0</v>
      </c>
      <c r="RLU82" s="25">
        <f t="shared" si="195"/>
        <v>0</v>
      </c>
      <c r="RLV82" s="25">
        <f t="shared" si="195"/>
        <v>0</v>
      </c>
      <c r="RLW82" s="25">
        <f t="shared" si="195"/>
        <v>0</v>
      </c>
      <c r="RLX82" s="25">
        <f t="shared" si="195"/>
        <v>0</v>
      </c>
      <c r="RLY82" s="25">
        <f t="shared" si="195"/>
        <v>0</v>
      </c>
      <c r="RLZ82" s="25">
        <f t="shared" si="195"/>
        <v>0</v>
      </c>
      <c r="RMA82" s="25">
        <f t="shared" si="195"/>
        <v>0</v>
      </c>
      <c r="RMB82" s="25">
        <f t="shared" si="195"/>
        <v>0</v>
      </c>
      <c r="RMC82" s="25">
        <f t="shared" si="195"/>
        <v>0</v>
      </c>
      <c r="RMD82" s="25">
        <f t="shared" si="195"/>
        <v>0</v>
      </c>
      <c r="RME82" s="25">
        <f t="shared" si="195"/>
        <v>0</v>
      </c>
      <c r="RMF82" s="25">
        <f t="shared" si="195"/>
        <v>0</v>
      </c>
      <c r="RMG82" s="25">
        <f t="shared" si="195"/>
        <v>0</v>
      </c>
      <c r="RMH82" s="25">
        <f t="shared" si="195"/>
        <v>0</v>
      </c>
      <c r="RMI82" s="25">
        <f t="shared" si="195"/>
        <v>0</v>
      </c>
      <c r="RMJ82" s="25">
        <f t="shared" si="195"/>
        <v>0</v>
      </c>
      <c r="RMK82" s="25">
        <f t="shared" si="195"/>
        <v>0</v>
      </c>
      <c r="RML82" s="25">
        <f t="shared" si="195"/>
        <v>0</v>
      </c>
      <c r="RMM82" s="25">
        <f t="shared" si="195"/>
        <v>0</v>
      </c>
      <c r="RMN82" s="25">
        <f t="shared" si="195"/>
        <v>0</v>
      </c>
      <c r="RMO82" s="25">
        <f t="shared" si="195"/>
        <v>0</v>
      </c>
      <c r="RMP82" s="25">
        <f t="shared" si="195"/>
        <v>0</v>
      </c>
      <c r="RMQ82" s="25">
        <f t="shared" si="195"/>
        <v>0</v>
      </c>
      <c r="RMR82" s="25">
        <f t="shared" si="195"/>
        <v>0</v>
      </c>
      <c r="RMS82" s="25">
        <f t="shared" si="195"/>
        <v>0</v>
      </c>
      <c r="RMT82" s="25">
        <f t="shared" si="195"/>
        <v>0</v>
      </c>
      <c r="RMU82" s="25">
        <f t="shared" si="195"/>
        <v>0</v>
      </c>
      <c r="RMV82" s="25">
        <f t="shared" si="195"/>
        <v>0</v>
      </c>
      <c r="RMW82" s="25">
        <f t="shared" si="195"/>
        <v>0</v>
      </c>
      <c r="RMX82" s="25">
        <f t="shared" si="195"/>
        <v>0</v>
      </c>
      <c r="RMY82" s="25">
        <f t="shared" si="195"/>
        <v>0</v>
      </c>
      <c r="RMZ82" s="25">
        <f t="shared" si="195"/>
        <v>0</v>
      </c>
      <c r="RNA82" s="25">
        <f t="shared" si="195"/>
        <v>0</v>
      </c>
      <c r="RNB82" s="25">
        <f t="shared" si="195"/>
        <v>0</v>
      </c>
      <c r="RNC82" s="25">
        <f t="shared" si="195"/>
        <v>0</v>
      </c>
      <c r="RND82" s="25">
        <f t="shared" si="195"/>
        <v>0</v>
      </c>
      <c r="RNE82" s="25">
        <f t="shared" si="195"/>
        <v>0</v>
      </c>
      <c r="RNF82" s="25">
        <f t="shared" si="195"/>
        <v>0</v>
      </c>
      <c r="RNG82" s="25">
        <f t="shared" si="195"/>
        <v>0</v>
      </c>
      <c r="RNH82" s="25">
        <f t="shared" si="195"/>
        <v>0</v>
      </c>
      <c r="RNI82" s="25">
        <f t="shared" si="195"/>
        <v>0</v>
      </c>
      <c r="RNJ82" s="25">
        <f t="shared" si="195"/>
        <v>0</v>
      </c>
      <c r="RNK82" s="25">
        <f t="shared" si="195"/>
        <v>0</v>
      </c>
      <c r="RNL82" s="25">
        <f t="shared" si="195"/>
        <v>0</v>
      </c>
      <c r="RNM82" s="25">
        <f t="shared" si="195"/>
        <v>0</v>
      </c>
      <c r="RNN82" s="25">
        <f t="shared" si="195"/>
        <v>0</v>
      </c>
      <c r="RNO82" s="25">
        <f t="shared" si="195"/>
        <v>0</v>
      </c>
      <c r="RNP82" s="25">
        <f t="shared" si="195"/>
        <v>0</v>
      </c>
      <c r="RNQ82" s="25">
        <f t="shared" si="195"/>
        <v>0</v>
      </c>
      <c r="RNR82" s="25">
        <f t="shared" si="195"/>
        <v>0</v>
      </c>
      <c r="RNS82" s="25">
        <f t="shared" si="195"/>
        <v>0</v>
      </c>
      <c r="RNT82" s="25">
        <f t="shared" si="195"/>
        <v>0</v>
      </c>
      <c r="RNU82" s="25">
        <f t="shared" si="195"/>
        <v>0</v>
      </c>
      <c r="RNV82" s="25">
        <f t="shared" si="195"/>
        <v>0</v>
      </c>
      <c r="RNW82" s="25">
        <f t="shared" ref="RNW82:RQH82" si="196">+RNL82+RNN82+RNP82+RNR82+RNT82</f>
        <v>0</v>
      </c>
      <c r="RNX82" s="25">
        <f t="shared" si="196"/>
        <v>0</v>
      </c>
      <c r="RNY82" s="25">
        <f t="shared" si="196"/>
        <v>0</v>
      </c>
      <c r="RNZ82" s="25">
        <f t="shared" si="196"/>
        <v>0</v>
      </c>
      <c r="ROA82" s="25">
        <f t="shared" si="196"/>
        <v>0</v>
      </c>
      <c r="ROB82" s="25">
        <f t="shared" si="196"/>
        <v>0</v>
      </c>
      <c r="ROC82" s="25">
        <f t="shared" si="196"/>
        <v>0</v>
      </c>
      <c r="ROD82" s="25">
        <f t="shared" si="196"/>
        <v>0</v>
      </c>
      <c r="ROE82" s="25">
        <f t="shared" si="196"/>
        <v>0</v>
      </c>
      <c r="ROF82" s="25">
        <f t="shared" si="196"/>
        <v>0</v>
      </c>
      <c r="ROG82" s="25">
        <f t="shared" si="196"/>
        <v>0</v>
      </c>
      <c r="ROH82" s="25">
        <f t="shared" si="196"/>
        <v>0</v>
      </c>
      <c r="ROI82" s="25">
        <f t="shared" si="196"/>
        <v>0</v>
      </c>
      <c r="ROJ82" s="25">
        <f t="shared" si="196"/>
        <v>0</v>
      </c>
      <c r="ROK82" s="25">
        <f t="shared" si="196"/>
        <v>0</v>
      </c>
      <c r="ROL82" s="25">
        <f t="shared" si="196"/>
        <v>0</v>
      </c>
      <c r="ROM82" s="25">
        <f t="shared" si="196"/>
        <v>0</v>
      </c>
      <c r="RON82" s="25">
        <f t="shared" si="196"/>
        <v>0</v>
      </c>
      <c r="ROO82" s="25">
        <f t="shared" si="196"/>
        <v>0</v>
      </c>
      <c r="ROP82" s="25">
        <f t="shared" si="196"/>
        <v>0</v>
      </c>
      <c r="ROQ82" s="25">
        <f t="shared" si="196"/>
        <v>0</v>
      </c>
      <c r="ROR82" s="25">
        <f t="shared" si="196"/>
        <v>0</v>
      </c>
      <c r="ROS82" s="25">
        <f t="shared" si="196"/>
        <v>0</v>
      </c>
      <c r="ROT82" s="25">
        <f t="shared" si="196"/>
        <v>0</v>
      </c>
      <c r="ROU82" s="25">
        <f t="shared" si="196"/>
        <v>0</v>
      </c>
      <c r="ROV82" s="25">
        <f t="shared" si="196"/>
        <v>0</v>
      </c>
      <c r="ROW82" s="25">
        <f t="shared" si="196"/>
        <v>0</v>
      </c>
      <c r="ROX82" s="25">
        <f t="shared" si="196"/>
        <v>0</v>
      </c>
      <c r="ROY82" s="25">
        <f t="shared" si="196"/>
        <v>0</v>
      </c>
      <c r="ROZ82" s="25">
        <f t="shared" si="196"/>
        <v>0</v>
      </c>
      <c r="RPA82" s="25">
        <f t="shared" si="196"/>
        <v>0</v>
      </c>
      <c r="RPB82" s="25">
        <f t="shared" si="196"/>
        <v>0</v>
      </c>
      <c r="RPC82" s="25">
        <f t="shared" si="196"/>
        <v>0</v>
      </c>
      <c r="RPD82" s="25">
        <f t="shared" si="196"/>
        <v>0</v>
      </c>
      <c r="RPE82" s="25">
        <f t="shared" si="196"/>
        <v>0</v>
      </c>
      <c r="RPF82" s="25">
        <f t="shared" si="196"/>
        <v>0</v>
      </c>
      <c r="RPG82" s="25">
        <f t="shared" si="196"/>
        <v>0</v>
      </c>
      <c r="RPH82" s="25">
        <f t="shared" si="196"/>
        <v>0</v>
      </c>
      <c r="RPI82" s="25">
        <f t="shared" si="196"/>
        <v>0</v>
      </c>
      <c r="RPJ82" s="25">
        <f t="shared" si="196"/>
        <v>0</v>
      </c>
      <c r="RPK82" s="25">
        <f t="shared" si="196"/>
        <v>0</v>
      </c>
      <c r="RPL82" s="25">
        <f t="shared" si="196"/>
        <v>0</v>
      </c>
      <c r="RPM82" s="25">
        <f t="shared" si="196"/>
        <v>0</v>
      </c>
      <c r="RPN82" s="25">
        <f t="shared" si="196"/>
        <v>0</v>
      </c>
      <c r="RPO82" s="25">
        <f t="shared" si="196"/>
        <v>0</v>
      </c>
      <c r="RPP82" s="25">
        <f t="shared" si="196"/>
        <v>0</v>
      </c>
      <c r="RPQ82" s="25">
        <f t="shared" si="196"/>
        <v>0</v>
      </c>
      <c r="RPR82" s="25">
        <f t="shared" si="196"/>
        <v>0</v>
      </c>
      <c r="RPS82" s="25">
        <f t="shared" si="196"/>
        <v>0</v>
      </c>
      <c r="RPT82" s="25">
        <f t="shared" si="196"/>
        <v>0</v>
      </c>
      <c r="RPU82" s="25">
        <f t="shared" si="196"/>
        <v>0</v>
      </c>
      <c r="RPV82" s="25">
        <f t="shared" si="196"/>
        <v>0</v>
      </c>
      <c r="RPW82" s="25">
        <f t="shared" si="196"/>
        <v>0</v>
      </c>
      <c r="RPX82" s="25">
        <f t="shared" si="196"/>
        <v>0</v>
      </c>
      <c r="RPY82" s="25">
        <f t="shared" si="196"/>
        <v>0</v>
      </c>
      <c r="RPZ82" s="25">
        <f t="shared" si="196"/>
        <v>0</v>
      </c>
      <c r="RQA82" s="25">
        <f t="shared" si="196"/>
        <v>0</v>
      </c>
      <c r="RQB82" s="25">
        <f t="shared" si="196"/>
        <v>0</v>
      </c>
      <c r="RQC82" s="25">
        <f t="shared" si="196"/>
        <v>0</v>
      </c>
      <c r="RQD82" s="25">
        <f t="shared" si="196"/>
        <v>0</v>
      </c>
      <c r="RQE82" s="25">
        <f t="shared" si="196"/>
        <v>0</v>
      </c>
      <c r="RQF82" s="25">
        <f t="shared" si="196"/>
        <v>0</v>
      </c>
      <c r="RQG82" s="25">
        <f t="shared" si="196"/>
        <v>0</v>
      </c>
      <c r="RQH82" s="25">
        <f t="shared" si="196"/>
        <v>0</v>
      </c>
      <c r="RQI82" s="25">
        <f t="shared" ref="RQI82:RST82" si="197">+RPX82+RPZ82+RQB82+RQD82+RQF82</f>
        <v>0</v>
      </c>
      <c r="RQJ82" s="25">
        <f t="shared" si="197"/>
        <v>0</v>
      </c>
      <c r="RQK82" s="25">
        <f t="shared" si="197"/>
        <v>0</v>
      </c>
      <c r="RQL82" s="25">
        <f t="shared" si="197"/>
        <v>0</v>
      </c>
      <c r="RQM82" s="25">
        <f t="shared" si="197"/>
        <v>0</v>
      </c>
      <c r="RQN82" s="25">
        <f t="shared" si="197"/>
        <v>0</v>
      </c>
      <c r="RQO82" s="25">
        <f t="shared" si="197"/>
        <v>0</v>
      </c>
      <c r="RQP82" s="25">
        <f t="shared" si="197"/>
        <v>0</v>
      </c>
      <c r="RQQ82" s="25">
        <f t="shared" si="197"/>
        <v>0</v>
      </c>
      <c r="RQR82" s="25">
        <f t="shared" si="197"/>
        <v>0</v>
      </c>
      <c r="RQS82" s="25">
        <f t="shared" si="197"/>
        <v>0</v>
      </c>
      <c r="RQT82" s="25">
        <f t="shared" si="197"/>
        <v>0</v>
      </c>
      <c r="RQU82" s="25">
        <f t="shared" si="197"/>
        <v>0</v>
      </c>
      <c r="RQV82" s="25">
        <f t="shared" si="197"/>
        <v>0</v>
      </c>
      <c r="RQW82" s="25">
        <f t="shared" si="197"/>
        <v>0</v>
      </c>
      <c r="RQX82" s="25">
        <f t="shared" si="197"/>
        <v>0</v>
      </c>
      <c r="RQY82" s="25">
        <f t="shared" si="197"/>
        <v>0</v>
      </c>
      <c r="RQZ82" s="25">
        <f t="shared" si="197"/>
        <v>0</v>
      </c>
      <c r="RRA82" s="25">
        <f t="shared" si="197"/>
        <v>0</v>
      </c>
      <c r="RRB82" s="25">
        <f t="shared" si="197"/>
        <v>0</v>
      </c>
      <c r="RRC82" s="25">
        <f t="shared" si="197"/>
        <v>0</v>
      </c>
      <c r="RRD82" s="25">
        <f t="shared" si="197"/>
        <v>0</v>
      </c>
      <c r="RRE82" s="25">
        <f t="shared" si="197"/>
        <v>0</v>
      </c>
      <c r="RRF82" s="25">
        <f t="shared" si="197"/>
        <v>0</v>
      </c>
      <c r="RRG82" s="25">
        <f t="shared" si="197"/>
        <v>0</v>
      </c>
      <c r="RRH82" s="25">
        <f t="shared" si="197"/>
        <v>0</v>
      </c>
      <c r="RRI82" s="25">
        <f t="shared" si="197"/>
        <v>0</v>
      </c>
      <c r="RRJ82" s="25">
        <f t="shared" si="197"/>
        <v>0</v>
      </c>
      <c r="RRK82" s="25">
        <f t="shared" si="197"/>
        <v>0</v>
      </c>
      <c r="RRL82" s="25">
        <f t="shared" si="197"/>
        <v>0</v>
      </c>
      <c r="RRM82" s="25">
        <f t="shared" si="197"/>
        <v>0</v>
      </c>
      <c r="RRN82" s="25">
        <f t="shared" si="197"/>
        <v>0</v>
      </c>
      <c r="RRO82" s="25">
        <f t="shared" si="197"/>
        <v>0</v>
      </c>
      <c r="RRP82" s="25">
        <f t="shared" si="197"/>
        <v>0</v>
      </c>
      <c r="RRQ82" s="25">
        <f t="shared" si="197"/>
        <v>0</v>
      </c>
      <c r="RRR82" s="25">
        <f t="shared" si="197"/>
        <v>0</v>
      </c>
      <c r="RRS82" s="25">
        <f t="shared" si="197"/>
        <v>0</v>
      </c>
      <c r="RRT82" s="25">
        <f t="shared" si="197"/>
        <v>0</v>
      </c>
      <c r="RRU82" s="25">
        <f t="shared" si="197"/>
        <v>0</v>
      </c>
      <c r="RRV82" s="25">
        <f t="shared" si="197"/>
        <v>0</v>
      </c>
      <c r="RRW82" s="25">
        <f t="shared" si="197"/>
        <v>0</v>
      </c>
      <c r="RRX82" s="25">
        <f t="shared" si="197"/>
        <v>0</v>
      </c>
      <c r="RRY82" s="25">
        <f t="shared" si="197"/>
        <v>0</v>
      </c>
      <c r="RRZ82" s="25">
        <f t="shared" si="197"/>
        <v>0</v>
      </c>
      <c r="RSA82" s="25">
        <f t="shared" si="197"/>
        <v>0</v>
      </c>
      <c r="RSB82" s="25">
        <f t="shared" si="197"/>
        <v>0</v>
      </c>
      <c r="RSC82" s="25">
        <f t="shared" si="197"/>
        <v>0</v>
      </c>
      <c r="RSD82" s="25">
        <f t="shared" si="197"/>
        <v>0</v>
      </c>
      <c r="RSE82" s="25">
        <f t="shared" si="197"/>
        <v>0</v>
      </c>
      <c r="RSF82" s="25">
        <f t="shared" si="197"/>
        <v>0</v>
      </c>
      <c r="RSG82" s="25">
        <f t="shared" si="197"/>
        <v>0</v>
      </c>
      <c r="RSH82" s="25">
        <f t="shared" si="197"/>
        <v>0</v>
      </c>
      <c r="RSI82" s="25">
        <f t="shared" si="197"/>
        <v>0</v>
      </c>
      <c r="RSJ82" s="25">
        <f t="shared" si="197"/>
        <v>0</v>
      </c>
      <c r="RSK82" s="25">
        <f t="shared" si="197"/>
        <v>0</v>
      </c>
      <c r="RSL82" s="25">
        <f t="shared" si="197"/>
        <v>0</v>
      </c>
      <c r="RSM82" s="25">
        <f t="shared" si="197"/>
        <v>0</v>
      </c>
      <c r="RSN82" s="25">
        <f t="shared" si="197"/>
        <v>0</v>
      </c>
      <c r="RSO82" s="25">
        <f t="shared" si="197"/>
        <v>0</v>
      </c>
      <c r="RSP82" s="25">
        <f t="shared" si="197"/>
        <v>0</v>
      </c>
      <c r="RSQ82" s="25">
        <f t="shared" si="197"/>
        <v>0</v>
      </c>
      <c r="RSR82" s="25">
        <f t="shared" si="197"/>
        <v>0</v>
      </c>
      <c r="RSS82" s="25">
        <f t="shared" si="197"/>
        <v>0</v>
      </c>
      <c r="RST82" s="25">
        <f t="shared" si="197"/>
        <v>0</v>
      </c>
      <c r="RSU82" s="25">
        <f t="shared" ref="RSU82:RVF82" si="198">+RSJ82+RSL82+RSN82+RSP82+RSR82</f>
        <v>0</v>
      </c>
      <c r="RSV82" s="25">
        <f t="shared" si="198"/>
        <v>0</v>
      </c>
      <c r="RSW82" s="25">
        <f t="shared" si="198"/>
        <v>0</v>
      </c>
      <c r="RSX82" s="25">
        <f t="shared" si="198"/>
        <v>0</v>
      </c>
      <c r="RSY82" s="25">
        <f t="shared" si="198"/>
        <v>0</v>
      </c>
      <c r="RSZ82" s="25">
        <f t="shared" si="198"/>
        <v>0</v>
      </c>
      <c r="RTA82" s="25">
        <f t="shared" si="198"/>
        <v>0</v>
      </c>
      <c r="RTB82" s="25">
        <f t="shared" si="198"/>
        <v>0</v>
      </c>
      <c r="RTC82" s="25">
        <f t="shared" si="198"/>
        <v>0</v>
      </c>
      <c r="RTD82" s="25">
        <f t="shared" si="198"/>
        <v>0</v>
      </c>
      <c r="RTE82" s="25">
        <f t="shared" si="198"/>
        <v>0</v>
      </c>
      <c r="RTF82" s="25">
        <f t="shared" si="198"/>
        <v>0</v>
      </c>
      <c r="RTG82" s="25">
        <f t="shared" si="198"/>
        <v>0</v>
      </c>
      <c r="RTH82" s="25">
        <f t="shared" si="198"/>
        <v>0</v>
      </c>
      <c r="RTI82" s="25">
        <f t="shared" si="198"/>
        <v>0</v>
      </c>
      <c r="RTJ82" s="25">
        <f t="shared" si="198"/>
        <v>0</v>
      </c>
      <c r="RTK82" s="25">
        <f t="shared" si="198"/>
        <v>0</v>
      </c>
      <c r="RTL82" s="25">
        <f t="shared" si="198"/>
        <v>0</v>
      </c>
      <c r="RTM82" s="25">
        <f t="shared" si="198"/>
        <v>0</v>
      </c>
      <c r="RTN82" s="25">
        <f t="shared" si="198"/>
        <v>0</v>
      </c>
      <c r="RTO82" s="25">
        <f t="shared" si="198"/>
        <v>0</v>
      </c>
      <c r="RTP82" s="25">
        <f t="shared" si="198"/>
        <v>0</v>
      </c>
      <c r="RTQ82" s="25">
        <f t="shared" si="198"/>
        <v>0</v>
      </c>
      <c r="RTR82" s="25">
        <f t="shared" si="198"/>
        <v>0</v>
      </c>
      <c r="RTS82" s="25">
        <f t="shared" si="198"/>
        <v>0</v>
      </c>
      <c r="RTT82" s="25">
        <f t="shared" si="198"/>
        <v>0</v>
      </c>
      <c r="RTU82" s="25">
        <f t="shared" si="198"/>
        <v>0</v>
      </c>
      <c r="RTV82" s="25">
        <f t="shared" si="198"/>
        <v>0</v>
      </c>
      <c r="RTW82" s="25">
        <f t="shared" si="198"/>
        <v>0</v>
      </c>
      <c r="RTX82" s="25">
        <f t="shared" si="198"/>
        <v>0</v>
      </c>
      <c r="RTY82" s="25">
        <f t="shared" si="198"/>
        <v>0</v>
      </c>
      <c r="RTZ82" s="25">
        <f t="shared" si="198"/>
        <v>0</v>
      </c>
      <c r="RUA82" s="25">
        <f t="shared" si="198"/>
        <v>0</v>
      </c>
      <c r="RUB82" s="25">
        <f t="shared" si="198"/>
        <v>0</v>
      </c>
      <c r="RUC82" s="25">
        <f t="shared" si="198"/>
        <v>0</v>
      </c>
      <c r="RUD82" s="25">
        <f t="shared" si="198"/>
        <v>0</v>
      </c>
      <c r="RUE82" s="25">
        <f t="shared" si="198"/>
        <v>0</v>
      </c>
      <c r="RUF82" s="25">
        <f t="shared" si="198"/>
        <v>0</v>
      </c>
      <c r="RUG82" s="25">
        <f t="shared" si="198"/>
        <v>0</v>
      </c>
      <c r="RUH82" s="25">
        <f t="shared" si="198"/>
        <v>0</v>
      </c>
      <c r="RUI82" s="25">
        <f t="shared" si="198"/>
        <v>0</v>
      </c>
      <c r="RUJ82" s="25">
        <f t="shared" si="198"/>
        <v>0</v>
      </c>
      <c r="RUK82" s="25">
        <f t="shared" si="198"/>
        <v>0</v>
      </c>
      <c r="RUL82" s="25">
        <f t="shared" si="198"/>
        <v>0</v>
      </c>
      <c r="RUM82" s="25">
        <f t="shared" si="198"/>
        <v>0</v>
      </c>
      <c r="RUN82" s="25">
        <f t="shared" si="198"/>
        <v>0</v>
      </c>
      <c r="RUO82" s="25">
        <f t="shared" si="198"/>
        <v>0</v>
      </c>
      <c r="RUP82" s="25">
        <f t="shared" si="198"/>
        <v>0</v>
      </c>
      <c r="RUQ82" s="25">
        <f t="shared" si="198"/>
        <v>0</v>
      </c>
      <c r="RUR82" s="25">
        <f t="shared" si="198"/>
        <v>0</v>
      </c>
      <c r="RUS82" s="25">
        <f t="shared" si="198"/>
        <v>0</v>
      </c>
      <c r="RUT82" s="25">
        <f t="shared" si="198"/>
        <v>0</v>
      </c>
      <c r="RUU82" s="25">
        <f t="shared" si="198"/>
        <v>0</v>
      </c>
      <c r="RUV82" s="25">
        <f t="shared" si="198"/>
        <v>0</v>
      </c>
      <c r="RUW82" s="25">
        <f t="shared" si="198"/>
        <v>0</v>
      </c>
      <c r="RUX82" s="25">
        <f t="shared" si="198"/>
        <v>0</v>
      </c>
      <c r="RUY82" s="25">
        <f t="shared" si="198"/>
        <v>0</v>
      </c>
      <c r="RUZ82" s="25">
        <f t="shared" si="198"/>
        <v>0</v>
      </c>
      <c r="RVA82" s="25">
        <f t="shared" si="198"/>
        <v>0</v>
      </c>
      <c r="RVB82" s="25">
        <f t="shared" si="198"/>
        <v>0</v>
      </c>
      <c r="RVC82" s="25">
        <f t="shared" si="198"/>
        <v>0</v>
      </c>
      <c r="RVD82" s="25">
        <f t="shared" si="198"/>
        <v>0</v>
      </c>
      <c r="RVE82" s="25">
        <f t="shared" si="198"/>
        <v>0</v>
      </c>
      <c r="RVF82" s="25">
        <f t="shared" si="198"/>
        <v>0</v>
      </c>
      <c r="RVG82" s="25">
        <f t="shared" ref="RVG82:RXR82" si="199">+RUV82+RUX82+RUZ82+RVB82+RVD82</f>
        <v>0</v>
      </c>
      <c r="RVH82" s="25">
        <f t="shared" si="199"/>
        <v>0</v>
      </c>
      <c r="RVI82" s="25">
        <f t="shared" si="199"/>
        <v>0</v>
      </c>
      <c r="RVJ82" s="25">
        <f t="shared" si="199"/>
        <v>0</v>
      </c>
      <c r="RVK82" s="25">
        <f t="shared" si="199"/>
        <v>0</v>
      </c>
      <c r="RVL82" s="25">
        <f t="shared" si="199"/>
        <v>0</v>
      </c>
      <c r="RVM82" s="25">
        <f t="shared" si="199"/>
        <v>0</v>
      </c>
      <c r="RVN82" s="25">
        <f t="shared" si="199"/>
        <v>0</v>
      </c>
      <c r="RVO82" s="25">
        <f t="shared" si="199"/>
        <v>0</v>
      </c>
      <c r="RVP82" s="25">
        <f t="shared" si="199"/>
        <v>0</v>
      </c>
      <c r="RVQ82" s="25">
        <f t="shared" si="199"/>
        <v>0</v>
      </c>
      <c r="RVR82" s="25">
        <f t="shared" si="199"/>
        <v>0</v>
      </c>
      <c r="RVS82" s="25">
        <f t="shared" si="199"/>
        <v>0</v>
      </c>
      <c r="RVT82" s="25">
        <f t="shared" si="199"/>
        <v>0</v>
      </c>
      <c r="RVU82" s="25">
        <f t="shared" si="199"/>
        <v>0</v>
      </c>
      <c r="RVV82" s="25">
        <f t="shared" si="199"/>
        <v>0</v>
      </c>
      <c r="RVW82" s="25">
        <f t="shared" si="199"/>
        <v>0</v>
      </c>
      <c r="RVX82" s="25">
        <f t="shared" si="199"/>
        <v>0</v>
      </c>
      <c r="RVY82" s="25">
        <f t="shared" si="199"/>
        <v>0</v>
      </c>
      <c r="RVZ82" s="25">
        <f t="shared" si="199"/>
        <v>0</v>
      </c>
      <c r="RWA82" s="25">
        <f t="shared" si="199"/>
        <v>0</v>
      </c>
      <c r="RWB82" s="25">
        <f t="shared" si="199"/>
        <v>0</v>
      </c>
      <c r="RWC82" s="25">
        <f t="shared" si="199"/>
        <v>0</v>
      </c>
      <c r="RWD82" s="25">
        <f t="shared" si="199"/>
        <v>0</v>
      </c>
      <c r="RWE82" s="25">
        <f t="shared" si="199"/>
        <v>0</v>
      </c>
      <c r="RWF82" s="25">
        <f t="shared" si="199"/>
        <v>0</v>
      </c>
      <c r="RWG82" s="25">
        <f t="shared" si="199"/>
        <v>0</v>
      </c>
      <c r="RWH82" s="25">
        <f t="shared" si="199"/>
        <v>0</v>
      </c>
      <c r="RWI82" s="25">
        <f t="shared" si="199"/>
        <v>0</v>
      </c>
      <c r="RWJ82" s="25">
        <f t="shared" si="199"/>
        <v>0</v>
      </c>
      <c r="RWK82" s="25">
        <f t="shared" si="199"/>
        <v>0</v>
      </c>
      <c r="RWL82" s="25">
        <f t="shared" si="199"/>
        <v>0</v>
      </c>
      <c r="RWM82" s="25">
        <f t="shared" si="199"/>
        <v>0</v>
      </c>
      <c r="RWN82" s="25">
        <f t="shared" si="199"/>
        <v>0</v>
      </c>
      <c r="RWO82" s="25">
        <f t="shared" si="199"/>
        <v>0</v>
      </c>
      <c r="RWP82" s="25">
        <f t="shared" si="199"/>
        <v>0</v>
      </c>
      <c r="RWQ82" s="25">
        <f t="shared" si="199"/>
        <v>0</v>
      </c>
      <c r="RWR82" s="25">
        <f t="shared" si="199"/>
        <v>0</v>
      </c>
      <c r="RWS82" s="25">
        <f t="shared" si="199"/>
        <v>0</v>
      </c>
      <c r="RWT82" s="25">
        <f t="shared" si="199"/>
        <v>0</v>
      </c>
      <c r="RWU82" s="25">
        <f t="shared" si="199"/>
        <v>0</v>
      </c>
      <c r="RWV82" s="25">
        <f t="shared" si="199"/>
        <v>0</v>
      </c>
      <c r="RWW82" s="25">
        <f t="shared" si="199"/>
        <v>0</v>
      </c>
      <c r="RWX82" s="25">
        <f t="shared" si="199"/>
        <v>0</v>
      </c>
      <c r="RWY82" s="25">
        <f t="shared" si="199"/>
        <v>0</v>
      </c>
      <c r="RWZ82" s="25">
        <f t="shared" si="199"/>
        <v>0</v>
      </c>
      <c r="RXA82" s="25">
        <f t="shared" si="199"/>
        <v>0</v>
      </c>
      <c r="RXB82" s="25">
        <f t="shared" si="199"/>
        <v>0</v>
      </c>
      <c r="RXC82" s="25">
        <f t="shared" si="199"/>
        <v>0</v>
      </c>
      <c r="RXD82" s="25">
        <f t="shared" si="199"/>
        <v>0</v>
      </c>
      <c r="RXE82" s="25">
        <f t="shared" si="199"/>
        <v>0</v>
      </c>
      <c r="RXF82" s="25">
        <f t="shared" si="199"/>
        <v>0</v>
      </c>
      <c r="RXG82" s="25">
        <f t="shared" si="199"/>
        <v>0</v>
      </c>
      <c r="RXH82" s="25">
        <f t="shared" si="199"/>
        <v>0</v>
      </c>
      <c r="RXI82" s="25">
        <f t="shared" si="199"/>
        <v>0</v>
      </c>
      <c r="RXJ82" s="25">
        <f t="shared" si="199"/>
        <v>0</v>
      </c>
      <c r="RXK82" s="25">
        <f t="shared" si="199"/>
        <v>0</v>
      </c>
      <c r="RXL82" s="25">
        <f t="shared" si="199"/>
        <v>0</v>
      </c>
      <c r="RXM82" s="25">
        <f t="shared" si="199"/>
        <v>0</v>
      </c>
      <c r="RXN82" s="25">
        <f t="shared" si="199"/>
        <v>0</v>
      </c>
      <c r="RXO82" s="25">
        <f t="shared" si="199"/>
        <v>0</v>
      </c>
      <c r="RXP82" s="25">
        <f t="shared" si="199"/>
        <v>0</v>
      </c>
      <c r="RXQ82" s="25">
        <f t="shared" si="199"/>
        <v>0</v>
      </c>
      <c r="RXR82" s="25">
        <f t="shared" si="199"/>
        <v>0</v>
      </c>
      <c r="RXS82" s="25">
        <f t="shared" ref="RXS82:SAD82" si="200">+RXH82+RXJ82+RXL82+RXN82+RXP82</f>
        <v>0</v>
      </c>
      <c r="RXT82" s="25">
        <f t="shared" si="200"/>
        <v>0</v>
      </c>
      <c r="RXU82" s="25">
        <f t="shared" si="200"/>
        <v>0</v>
      </c>
      <c r="RXV82" s="25">
        <f t="shared" si="200"/>
        <v>0</v>
      </c>
      <c r="RXW82" s="25">
        <f t="shared" si="200"/>
        <v>0</v>
      </c>
      <c r="RXX82" s="25">
        <f t="shared" si="200"/>
        <v>0</v>
      </c>
      <c r="RXY82" s="25">
        <f t="shared" si="200"/>
        <v>0</v>
      </c>
      <c r="RXZ82" s="25">
        <f t="shared" si="200"/>
        <v>0</v>
      </c>
      <c r="RYA82" s="25">
        <f t="shared" si="200"/>
        <v>0</v>
      </c>
      <c r="RYB82" s="25">
        <f t="shared" si="200"/>
        <v>0</v>
      </c>
      <c r="RYC82" s="25">
        <f t="shared" si="200"/>
        <v>0</v>
      </c>
      <c r="RYD82" s="25">
        <f t="shared" si="200"/>
        <v>0</v>
      </c>
      <c r="RYE82" s="25">
        <f t="shared" si="200"/>
        <v>0</v>
      </c>
      <c r="RYF82" s="25">
        <f t="shared" si="200"/>
        <v>0</v>
      </c>
      <c r="RYG82" s="25">
        <f t="shared" si="200"/>
        <v>0</v>
      </c>
      <c r="RYH82" s="25">
        <f t="shared" si="200"/>
        <v>0</v>
      </c>
      <c r="RYI82" s="25">
        <f t="shared" si="200"/>
        <v>0</v>
      </c>
      <c r="RYJ82" s="25">
        <f t="shared" si="200"/>
        <v>0</v>
      </c>
      <c r="RYK82" s="25">
        <f t="shared" si="200"/>
        <v>0</v>
      </c>
      <c r="RYL82" s="25">
        <f t="shared" si="200"/>
        <v>0</v>
      </c>
      <c r="RYM82" s="25">
        <f t="shared" si="200"/>
        <v>0</v>
      </c>
      <c r="RYN82" s="25">
        <f t="shared" si="200"/>
        <v>0</v>
      </c>
      <c r="RYO82" s="25">
        <f t="shared" si="200"/>
        <v>0</v>
      </c>
      <c r="RYP82" s="25">
        <f t="shared" si="200"/>
        <v>0</v>
      </c>
      <c r="RYQ82" s="25">
        <f t="shared" si="200"/>
        <v>0</v>
      </c>
      <c r="RYR82" s="25">
        <f t="shared" si="200"/>
        <v>0</v>
      </c>
      <c r="RYS82" s="25">
        <f t="shared" si="200"/>
        <v>0</v>
      </c>
      <c r="RYT82" s="25">
        <f t="shared" si="200"/>
        <v>0</v>
      </c>
      <c r="RYU82" s="25">
        <f t="shared" si="200"/>
        <v>0</v>
      </c>
      <c r="RYV82" s="25">
        <f t="shared" si="200"/>
        <v>0</v>
      </c>
      <c r="RYW82" s="25">
        <f t="shared" si="200"/>
        <v>0</v>
      </c>
      <c r="RYX82" s="25">
        <f t="shared" si="200"/>
        <v>0</v>
      </c>
      <c r="RYY82" s="25">
        <f t="shared" si="200"/>
        <v>0</v>
      </c>
      <c r="RYZ82" s="25">
        <f t="shared" si="200"/>
        <v>0</v>
      </c>
      <c r="RZA82" s="25">
        <f t="shared" si="200"/>
        <v>0</v>
      </c>
      <c r="RZB82" s="25">
        <f t="shared" si="200"/>
        <v>0</v>
      </c>
      <c r="RZC82" s="25">
        <f t="shared" si="200"/>
        <v>0</v>
      </c>
      <c r="RZD82" s="25">
        <f t="shared" si="200"/>
        <v>0</v>
      </c>
      <c r="RZE82" s="25">
        <f t="shared" si="200"/>
        <v>0</v>
      </c>
      <c r="RZF82" s="25">
        <f t="shared" si="200"/>
        <v>0</v>
      </c>
      <c r="RZG82" s="25">
        <f t="shared" si="200"/>
        <v>0</v>
      </c>
      <c r="RZH82" s="25">
        <f t="shared" si="200"/>
        <v>0</v>
      </c>
      <c r="RZI82" s="25">
        <f t="shared" si="200"/>
        <v>0</v>
      </c>
      <c r="RZJ82" s="25">
        <f t="shared" si="200"/>
        <v>0</v>
      </c>
      <c r="RZK82" s="25">
        <f t="shared" si="200"/>
        <v>0</v>
      </c>
      <c r="RZL82" s="25">
        <f t="shared" si="200"/>
        <v>0</v>
      </c>
      <c r="RZM82" s="25">
        <f t="shared" si="200"/>
        <v>0</v>
      </c>
      <c r="RZN82" s="25">
        <f t="shared" si="200"/>
        <v>0</v>
      </c>
      <c r="RZO82" s="25">
        <f t="shared" si="200"/>
        <v>0</v>
      </c>
      <c r="RZP82" s="25">
        <f t="shared" si="200"/>
        <v>0</v>
      </c>
      <c r="RZQ82" s="25">
        <f t="shared" si="200"/>
        <v>0</v>
      </c>
      <c r="RZR82" s="25">
        <f t="shared" si="200"/>
        <v>0</v>
      </c>
      <c r="RZS82" s="25">
        <f t="shared" si="200"/>
        <v>0</v>
      </c>
      <c r="RZT82" s="25">
        <f t="shared" si="200"/>
        <v>0</v>
      </c>
      <c r="RZU82" s="25">
        <f t="shared" si="200"/>
        <v>0</v>
      </c>
      <c r="RZV82" s="25">
        <f t="shared" si="200"/>
        <v>0</v>
      </c>
      <c r="RZW82" s="25">
        <f t="shared" si="200"/>
        <v>0</v>
      </c>
      <c r="RZX82" s="25">
        <f t="shared" si="200"/>
        <v>0</v>
      </c>
      <c r="RZY82" s="25">
        <f t="shared" si="200"/>
        <v>0</v>
      </c>
      <c r="RZZ82" s="25">
        <f t="shared" si="200"/>
        <v>0</v>
      </c>
      <c r="SAA82" s="25">
        <f t="shared" si="200"/>
        <v>0</v>
      </c>
      <c r="SAB82" s="25">
        <f t="shared" si="200"/>
        <v>0</v>
      </c>
      <c r="SAC82" s="25">
        <f t="shared" si="200"/>
        <v>0</v>
      </c>
      <c r="SAD82" s="25">
        <f t="shared" si="200"/>
        <v>0</v>
      </c>
      <c r="SAE82" s="25">
        <f t="shared" ref="SAE82:SCP82" si="201">+RZT82+RZV82+RZX82+RZZ82+SAB82</f>
        <v>0</v>
      </c>
      <c r="SAF82" s="25">
        <f t="shared" si="201"/>
        <v>0</v>
      </c>
      <c r="SAG82" s="25">
        <f t="shared" si="201"/>
        <v>0</v>
      </c>
      <c r="SAH82" s="25">
        <f t="shared" si="201"/>
        <v>0</v>
      </c>
      <c r="SAI82" s="25">
        <f t="shared" si="201"/>
        <v>0</v>
      </c>
      <c r="SAJ82" s="25">
        <f t="shared" si="201"/>
        <v>0</v>
      </c>
      <c r="SAK82" s="25">
        <f t="shared" si="201"/>
        <v>0</v>
      </c>
      <c r="SAL82" s="25">
        <f t="shared" si="201"/>
        <v>0</v>
      </c>
      <c r="SAM82" s="25">
        <f t="shared" si="201"/>
        <v>0</v>
      </c>
      <c r="SAN82" s="25">
        <f t="shared" si="201"/>
        <v>0</v>
      </c>
      <c r="SAO82" s="25">
        <f t="shared" si="201"/>
        <v>0</v>
      </c>
      <c r="SAP82" s="25">
        <f t="shared" si="201"/>
        <v>0</v>
      </c>
      <c r="SAQ82" s="25">
        <f t="shared" si="201"/>
        <v>0</v>
      </c>
      <c r="SAR82" s="25">
        <f t="shared" si="201"/>
        <v>0</v>
      </c>
      <c r="SAS82" s="25">
        <f t="shared" si="201"/>
        <v>0</v>
      </c>
      <c r="SAT82" s="25">
        <f t="shared" si="201"/>
        <v>0</v>
      </c>
      <c r="SAU82" s="25">
        <f t="shared" si="201"/>
        <v>0</v>
      </c>
      <c r="SAV82" s="25">
        <f t="shared" si="201"/>
        <v>0</v>
      </c>
      <c r="SAW82" s="25">
        <f t="shared" si="201"/>
        <v>0</v>
      </c>
      <c r="SAX82" s="25">
        <f t="shared" si="201"/>
        <v>0</v>
      </c>
      <c r="SAY82" s="25">
        <f t="shared" si="201"/>
        <v>0</v>
      </c>
      <c r="SAZ82" s="25">
        <f t="shared" si="201"/>
        <v>0</v>
      </c>
      <c r="SBA82" s="25">
        <f t="shared" si="201"/>
        <v>0</v>
      </c>
      <c r="SBB82" s="25">
        <f t="shared" si="201"/>
        <v>0</v>
      </c>
      <c r="SBC82" s="25">
        <f t="shared" si="201"/>
        <v>0</v>
      </c>
      <c r="SBD82" s="25">
        <f t="shared" si="201"/>
        <v>0</v>
      </c>
      <c r="SBE82" s="25">
        <f t="shared" si="201"/>
        <v>0</v>
      </c>
      <c r="SBF82" s="25">
        <f t="shared" si="201"/>
        <v>0</v>
      </c>
      <c r="SBG82" s="25">
        <f t="shared" si="201"/>
        <v>0</v>
      </c>
      <c r="SBH82" s="25">
        <f t="shared" si="201"/>
        <v>0</v>
      </c>
      <c r="SBI82" s="25">
        <f t="shared" si="201"/>
        <v>0</v>
      </c>
      <c r="SBJ82" s="25">
        <f t="shared" si="201"/>
        <v>0</v>
      </c>
      <c r="SBK82" s="25">
        <f t="shared" si="201"/>
        <v>0</v>
      </c>
      <c r="SBL82" s="25">
        <f t="shared" si="201"/>
        <v>0</v>
      </c>
      <c r="SBM82" s="25">
        <f t="shared" si="201"/>
        <v>0</v>
      </c>
      <c r="SBN82" s="25">
        <f t="shared" si="201"/>
        <v>0</v>
      </c>
      <c r="SBO82" s="25">
        <f t="shared" si="201"/>
        <v>0</v>
      </c>
      <c r="SBP82" s="25">
        <f t="shared" si="201"/>
        <v>0</v>
      </c>
      <c r="SBQ82" s="25">
        <f t="shared" si="201"/>
        <v>0</v>
      </c>
      <c r="SBR82" s="25">
        <f t="shared" si="201"/>
        <v>0</v>
      </c>
      <c r="SBS82" s="25">
        <f t="shared" si="201"/>
        <v>0</v>
      </c>
      <c r="SBT82" s="25">
        <f t="shared" si="201"/>
        <v>0</v>
      </c>
      <c r="SBU82" s="25">
        <f t="shared" si="201"/>
        <v>0</v>
      </c>
      <c r="SBV82" s="25">
        <f t="shared" si="201"/>
        <v>0</v>
      </c>
      <c r="SBW82" s="25">
        <f t="shared" si="201"/>
        <v>0</v>
      </c>
      <c r="SBX82" s="25">
        <f t="shared" si="201"/>
        <v>0</v>
      </c>
      <c r="SBY82" s="25">
        <f t="shared" si="201"/>
        <v>0</v>
      </c>
      <c r="SBZ82" s="25">
        <f t="shared" si="201"/>
        <v>0</v>
      </c>
      <c r="SCA82" s="25">
        <f t="shared" si="201"/>
        <v>0</v>
      </c>
      <c r="SCB82" s="25">
        <f t="shared" si="201"/>
        <v>0</v>
      </c>
      <c r="SCC82" s="25">
        <f t="shared" si="201"/>
        <v>0</v>
      </c>
      <c r="SCD82" s="25">
        <f t="shared" si="201"/>
        <v>0</v>
      </c>
      <c r="SCE82" s="25">
        <f t="shared" si="201"/>
        <v>0</v>
      </c>
      <c r="SCF82" s="25">
        <f t="shared" si="201"/>
        <v>0</v>
      </c>
      <c r="SCG82" s="25">
        <f t="shared" si="201"/>
        <v>0</v>
      </c>
      <c r="SCH82" s="25">
        <f t="shared" si="201"/>
        <v>0</v>
      </c>
      <c r="SCI82" s="25">
        <f t="shared" si="201"/>
        <v>0</v>
      </c>
      <c r="SCJ82" s="25">
        <f t="shared" si="201"/>
        <v>0</v>
      </c>
      <c r="SCK82" s="25">
        <f t="shared" si="201"/>
        <v>0</v>
      </c>
      <c r="SCL82" s="25">
        <f t="shared" si="201"/>
        <v>0</v>
      </c>
      <c r="SCM82" s="25">
        <f t="shared" si="201"/>
        <v>0</v>
      </c>
      <c r="SCN82" s="25">
        <f t="shared" si="201"/>
        <v>0</v>
      </c>
      <c r="SCO82" s="25">
        <f t="shared" si="201"/>
        <v>0</v>
      </c>
      <c r="SCP82" s="25">
        <f t="shared" si="201"/>
        <v>0</v>
      </c>
      <c r="SCQ82" s="25">
        <f t="shared" ref="SCQ82:SFB82" si="202">+SCF82+SCH82+SCJ82+SCL82+SCN82</f>
        <v>0</v>
      </c>
      <c r="SCR82" s="25">
        <f t="shared" si="202"/>
        <v>0</v>
      </c>
      <c r="SCS82" s="25">
        <f t="shared" si="202"/>
        <v>0</v>
      </c>
      <c r="SCT82" s="25">
        <f t="shared" si="202"/>
        <v>0</v>
      </c>
      <c r="SCU82" s="25">
        <f t="shared" si="202"/>
        <v>0</v>
      </c>
      <c r="SCV82" s="25">
        <f t="shared" si="202"/>
        <v>0</v>
      </c>
      <c r="SCW82" s="25">
        <f t="shared" si="202"/>
        <v>0</v>
      </c>
      <c r="SCX82" s="25">
        <f t="shared" si="202"/>
        <v>0</v>
      </c>
      <c r="SCY82" s="25">
        <f t="shared" si="202"/>
        <v>0</v>
      </c>
      <c r="SCZ82" s="25">
        <f t="shared" si="202"/>
        <v>0</v>
      </c>
      <c r="SDA82" s="25">
        <f t="shared" si="202"/>
        <v>0</v>
      </c>
      <c r="SDB82" s="25">
        <f t="shared" si="202"/>
        <v>0</v>
      </c>
      <c r="SDC82" s="25">
        <f t="shared" si="202"/>
        <v>0</v>
      </c>
      <c r="SDD82" s="25">
        <f t="shared" si="202"/>
        <v>0</v>
      </c>
      <c r="SDE82" s="25">
        <f t="shared" si="202"/>
        <v>0</v>
      </c>
      <c r="SDF82" s="25">
        <f t="shared" si="202"/>
        <v>0</v>
      </c>
      <c r="SDG82" s="25">
        <f t="shared" si="202"/>
        <v>0</v>
      </c>
      <c r="SDH82" s="25">
        <f t="shared" si="202"/>
        <v>0</v>
      </c>
      <c r="SDI82" s="25">
        <f t="shared" si="202"/>
        <v>0</v>
      </c>
      <c r="SDJ82" s="25">
        <f t="shared" si="202"/>
        <v>0</v>
      </c>
      <c r="SDK82" s="25">
        <f t="shared" si="202"/>
        <v>0</v>
      </c>
      <c r="SDL82" s="25">
        <f t="shared" si="202"/>
        <v>0</v>
      </c>
      <c r="SDM82" s="25">
        <f t="shared" si="202"/>
        <v>0</v>
      </c>
      <c r="SDN82" s="25">
        <f t="shared" si="202"/>
        <v>0</v>
      </c>
      <c r="SDO82" s="25">
        <f t="shared" si="202"/>
        <v>0</v>
      </c>
      <c r="SDP82" s="25">
        <f t="shared" si="202"/>
        <v>0</v>
      </c>
      <c r="SDQ82" s="25">
        <f t="shared" si="202"/>
        <v>0</v>
      </c>
      <c r="SDR82" s="25">
        <f t="shared" si="202"/>
        <v>0</v>
      </c>
      <c r="SDS82" s="25">
        <f t="shared" si="202"/>
        <v>0</v>
      </c>
      <c r="SDT82" s="25">
        <f t="shared" si="202"/>
        <v>0</v>
      </c>
      <c r="SDU82" s="25">
        <f t="shared" si="202"/>
        <v>0</v>
      </c>
      <c r="SDV82" s="25">
        <f t="shared" si="202"/>
        <v>0</v>
      </c>
      <c r="SDW82" s="25">
        <f t="shared" si="202"/>
        <v>0</v>
      </c>
      <c r="SDX82" s="25">
        <f t="shared" si="202"/>
        <v>0</v>
      </c>
      <c r="SDY82" s="25">
        <f t="shared" si="202"/>
        <v>0</v>
      </c>
      <c r="SDZ82" s="25">
        <f t="shared" si="202"/>
        <v>0</v>
      </c>
      <c r="SEA82" s="25">
        <f t="shared" si="202"/>
        <v>0</v>
      </c>
      <c r="SEB82" s="25">
        <f t="shared" si="202"/>
        <v>0</v>
      </c>
      <c r="SEC82" s="25">
        <f t="shared" si="202"/>
        <v>0</v>
      </c>
      <c r="SED82" s="25">
        <f t="shared" si="202"/>
        <v>0</v>
      </c>
      <c r="SEE82" s="25">
        <f t="shared" si="202"/>
        <v>0</v>
      </c>
      <c r="SEF82" s="25">
        <f t="shared" si="202"/>
        <v>0</v>
      </c>
      <c r="SEG82" s="25">
        <f t="shared" si="202"/>
        <v>0</v>
      </c>
      <c r="SEH82" s="25">
        <f t="shared" si="202"/>
        <v>0</v>
      </c>
      <c r="SEI82" s="25">
        <f t="shared" si="202"/>
        <v>0</v>
      </c>
      <c r="SEJ82" s="25">
        <f t="shared" si="202"/>
        <v>0</v>
      </c>
      <c r="SEK82" s="25">
        <f t="shared" si="202"/>
        <v>0</v>
      </c>
      <c r="SEL82" s="25">
        <f t="shared" si="202"/>
        <v>0</v>
      </c>
      <c r="SEM82" s="25">
        <f t="shared" si="202"/>
        <v>0</v>
      </c>
      <c r="SEN82" s="25">
        <f t="shared" si="202"/>
        <v>0</v>
      </c>
      <c r="SEO82" s="25">
        <f t="shared" si="202"/>
        <v>0</v>
      </c>
      <c r="SEP82" s="25">
        <f t="shared" si="202"/>
        <v>0</v>
      </c>
      <c r="SEQ82" s="25">
        <f t="shared" si="202"/>
        <v>0</v>
      </c>
      <c r="SER82" s="25">
        <f t="shared" si="202"/>
        <v>0</v>
      </c>
      <c r="SES82" s="25">
        <f t="shared" si="202"/>
        <v>0</v>
      </c>
      <c r="SET82" s="25">
        <f t="shared" si="202"/>
        <v>0</v>
      </c>
      <c r="SEU82" s="25">
        <f t="shared" si="202"/>
        <v>0</v>
      </c>
      <c r="SEV82" s="25">
        <f t="shared" si="202"/>
        <v>0</v>
      </c>
      <c r="SEW82" s="25">
        <f t="shared" si="202"/>
        <v>0</v>
      </c>
      <c r="SEX82" s="25">
        <f t="shared" si="202"/>
        <v>0</v>
      </c>
      <c r="SEY82" s="25">
        <f t="shared" si="202"/>
        <v>0</v>
      </c>
      <c r="SEZ82" s="25">
        <f t="shared" si="202"/>
        <v>0</v>
      </c>
      <c r="SFA82" s="25">
        <f t="shared" si="202"/>
        <v>0</v>
      </c>
      <c r="SFB82" s="25">
        <f t="shared" si="202"/>
        <v>0</v>
      </c>
      <c r="SFC82" s="25">
        <f t="shared" ref="SFC82:SHN82" si="203">+SER82+SET82+SEV82+SEX82+SEZ82</f>
        <v>0</v>
      </c>
      <c r="SFD82" s="25">
        <f t="shared" si="203"/>
        <v>0</v>
      </c>
      <c r="SFE82" s="25">
        <f t="shared" si="203"/>
        <v>0</v>
      </c>
      <c r="SFF82" s="25">
        <f t="shared" si="203"/>
        <v>0</v>
      </c>
      <c r="SFG82" s="25">
        <f t="shared" si="203"/>
        <v>0</v>
      </c>
      <c r="SFH82" s="25">
        <f t="shared" si="203"/>
        <v>0</v>
      </c>
      <c r="SFI82" s="25">
        <f t="shared" si="203"/>
        <v>0</v>
      </c>
      <c r="SFJ82" s="25">
        <f t="shared" si="203"/>
        <v>0</v>
      </c>
      <c r="SFK82" s="25">
        <f t="shared" si="203"/>
        <v>0</v>
      </c>
      <c r="SFL82" s="25">
        <f t="shared" si="203"/>
        <v>0</v>
      </c>
      <c r="SFM82" s="25">
        <f t="shared" si="203"/>
        <v>0</v>
      </c>
      <c r="SFN82" s="25">
        <f t="shared" si="203"/>
        <v>0</v>
      </c>
      <c r="SFO82" s="25">
        <f t="shared" si="203"/>
        <v>0</v>
      </c>
      <c r="SFP82" s="25">
        <f t="shared" si="203"/>
        <v>0</v>
      </c>
      <c r="SFQ82" s="25">
        <f t="shared" si="203"/>
        <v>0</v>
      </c>
      <c r="SFR82" s="25">
        <f t="shared" si="203"/>
        <v>0</v>
      </c>
      <c r="SFS82" s="25">
        <f t="shared" si="203"/>
        <v>0</v>
      </c>
      <c r="SFT82" s="25">
        <f t="shared" si="203"/>
        <v>0</v>
      </c>
      <c r="SFU82" s="25">
        <f t="shared" si="203"/>
        <v>0</v>
      </c>
      <c r="SFV82" s="25">
        <f t="shared" si="203"/>
        <v>0</v>
      </c>
      <c r="SFW82" s="25">
        <f t="shared" si="203"/>
        <v>0</v>
      </c>
      <c r="SFX82" s="25">
        <f t="shared" si="203"/>
        <v>0</v>
      </c>
      <c r="SFY82" s="25">
        <f t="shared" si="203"/>
        <v>0</v>
      </c>
      <c r="SFZ82" s="25">
        <f t="shared" si="203"/>
        <v>0</v>
      </c>
      <c r="SGA82" s="25">
        <f t="shared" si="203"/>
        <v>0</v>
      </c>
      <c r="SGB82" s="25">
        <f t="shared" si="203"/>
        <v>0</v>
      </c>
      <c r="SGC82" s="25">
        <f t="shared" si="203"/>
        <v>0</v>
      </c>
      <c r="SGD82" s="25">
        <f t="shared" si="203"/>
        <v>0</v>
      </c>
      <c r="SGE82" s="25">
        <f t="shared" si="203"/>
        <v>0</v>
      </c>
      <c r="SGF82" s="25">
        <f t="shared" si="203"/>
        <v>0</v>
      </c>
      <c r="SGG82" s="25">
        <f t="shared" si="203"/>
        <v>0</v>
      </c>
      <c r="SGH82" s="25">
        <f t="shared" si="203"/>
        <v>0</v>
      </c>
      <c r="SGI82" s="25">
        <f t="shared" si="203"/>
        <v>0</v>
      </c>
      <c r="SGJ82" s="25">
        <f t="shared" si="203"/>
        <v>0</v>
      </c>
      <c r="SGK82" s="25">
        <f t="shared" si="203"/>
        <v>0</v>
      </c>
      <c r="SGL82" s="25">
        <f t="shared" si="203"/>
        <v>0</v>
      </c>
      <c r="SGM82" s="25">
        <f t="shared" si="203"/>
        <v>0</v>
      </c>
      <c r="SGN82" s="25">
        <f t="shared" si="203"/>
        <v>0</v>
      </c>
      <c r="SGO82" s="25">
        <f t="shared" si="203"/>
        <v>0</v>
      </c>
      <c r="SGP82" s="25">
        <f t="shared" si="203"/>
        <v>0</v>
      </c>
      <c r="SGQ82" s="25">
        <f t="shared" si="203"/>
        <v>0</v>
      </c>
      <c r="SGR82" s="25">
        <f t="shared" si="203"/>
        <v>0</v>
      </c>
      <c r="SGS82" s="25">
        <f t="shared" si="203"/>
        <v>0</v>
      </c>
      <c r="SGT82" s="25">
        <f t="shared" si="203"/>
        <v>0</v>
      </c>
      <c r="SGU82" s="25">
        <f t="shared" si="203"/>
        <v>0</v>
      </c>
      <c r="SGV82" s="25">
        <f t="shared" si="203"/>
        <v>0</v>
      </c>
      <c r="SGW82" s="25">
        <f t="shared" si="203"/>
        <v>0</v>
      </c>
      <c r="SGX82" s="25">
        <f t="shared" si="203"/>
        <v>0</v>
      </c>
      <c r="SGY82" s="25">
        <f t="shared" si="203"/>
        <v>0</v>
      </c>
      <c r="SGZ82" s="25">
        <f t="shared" si="203"/>
        <v>0</v>
      </c>
      <c r="SHA82" s="25">
        <f t="shared" si="203"/>
        <v>0</v>
      </c>
      <c r="SHB82" s="25">
        <f t="shared" si="203"/>
        <v>0</v>
      </c>
      <c r="SHC82" s="25">
        <f t="shared" si="203"/>
        <v>0</v>
      </c>
      <c r="SHD82" s="25">
        <f t="shared" si="203"/>
        <v>0</v>
      </c>
      <c r="SHE82" s="25">
        <f t="shared" si="203"/>
        <v>0</v>
      </c>
      <c r="SHF82" s="25">
        <f t="shared" si="203"/>
        <v>0</v>
      </c>
      <c r="SHG82" s="25">
        <f t="shared" si="203"/>
        <v>0</v>
      </c>
      <c r="SHH82" s="25">
        <f t="shared" si="203"/>
        <v>0</v>
      </c>
      <c r="SHI82" s="25">
        <f t="shared" si="203"/>
        <v>0</v>
      </c>
      <c r="SHJ82" s="25">
        <f t="shared" si="203"/>
        <v>0</v>
      </c>
      <c r="SHK82" s="25">
        <f t="shared" si="203"/>
        <v>0</v>
      </c>
      <c r="SHL82" s="25">
        <f t="shared" si="203"/>
        <v>0</v>
      </c>
      <c r="SHM82" s="25">
        <f t="shared" si="203"/>
        <v>0</v>
      </c>
      <c r="SHN82" s="25">
        <f t="shared" si="203"/>
        <v>0</v>
      </c>
      <c r="SHO82" s="25">
        <f t="shared" ref="SHO82:SJZ82" si="204">+SHD82+SHF82+SHH82+SHJ82+SHL82</f>
        <v>0</v>
      </c>
      <c r="SHP82" s="25">
        <f t="shared" si="204"/>
        <v>0</v>
      </c>
      <c r="SHQ82" s="25">
        <f t="shared" si="204"/>
        <v>0</v>
      </c>
      <c r="SHR82" s="25">
        <f t="shared" si="204"/>
        <v>0</v>
      </c>
      <c r="SHS82" s="25">
        <f t="shared" si="204"/>
        <v>0</v>
      </c>
      <c r="SHT82" s="25">
        <f t="shared" si="204"/>
        <v>0</v>
      </c>
      <c r="SHU82" s="25">
        <f t="shared" si="204"/>
        <v>0</v>
      </c>
      <c r="SHV82" s="25">
        <f t="shared" si="204"/>
        <v>0</v>
      </c>
      <c r="SHW82" s="25">
        <f t="shared" si="204"/>
        <v>0</v>
      </c>
      <c r="SHX82" s="25">
        <f t="shared" si="204"/>
        <v>0</v>
      </c>
      <c r="SHY82" s="25">
        <f t="shared" si="204"/>
        <v>0</v>
      </c>
      <c r="SHZ82" s="25">
        <f t="shared" si="204"/>
        <v>0</v>
      </c>
      <c r="SIA82" s="25">
        <f t="shared" si="204"/>
        <v>0</v>
      </c>
      <c r="SIB82" s="25">
        <f t="shared" si="204"/>
        <v>0</v>
      </c>
      <c r="SIC82" s="25">
        <f t="shared" si="204"/>
        <v>0</v>
      </c>
      <c r="SID82" s="25">
        <f t="shared" si="204"/>
        <v>0</v>
      </c>
      <c r="SIE82" s="25">
        <f t="shared" si="204"/>
        <v>0</v>
      </c>
      <c r="SIF82" s="25">
        <f t="shared" si="204"/>
        <v>0</v>
      </c>
      <c r="SIG82" s="25">
        <f t="shared" si="204"/>
        <v>0</v>
      </c>
      <c r="SIH82" s="25">
        <f t="shared" si="204"/>
        <v>0</v>
      </c>
      <c r="SII82" s="25">
        <f t="shared" si="204"/>
        <v>0</v>
      </c>
      <c r="SIJ82" s="25">
        <f t="shared" si="204"/>
        <v>0</v>
      </c>
      <c r="SIK82" s="25">
        <f t="shared" si="204"/>
        <v>0</v>
      </c>
      <c r="SIL82" s="25">
        <f t="shared" si="204"/>
        <v>0</v>
      </c>
      <c r="SIM82" s="25">
        <f t="shared" si="204"/>
        <v>0</v>
      </c>
      <c r="SIN82" s="25">
        <f t="shared" si="204"/>
        <v>0</v>
      </c>
      <c r="SIO82" s="25">
        <f t="shared" si="204"/>
        <v>0</v>
      </c>
      <c r="SIP82" s="25">
        <f t="shared" si="204"/>
        <v>0</v>
      </c>
      <c r="SIQ82" s="25">
        <f t="shared" si="204"/>
        <v>0</v>
      </c>
      <c r="SIR82" s="25">
        <f t="shared" si="204"/>
        <v>0</v>
      </c>
      <c r="SIS82" s="25">
        <f t="shared" si="204"/>
        <v>0</v>
      </c>
      <c r="SIT82" s="25">
        <f t="shared" si="204"/>
        <v>0</v>
      </c>
      <c r="SIU82" s="25">
        <f t="shared" si="204"/>
        <v>0</v>
      </c>
      <c r="SIV82" s="25">
        <f t="shared" si="204"/>
        <v>0</v>
      </c>
      <c r="SIW82" s="25">
        <f t="shared" si="204"/>
        <v>0</v>
      </c>
      <c r="SIX82" s="25">
        <f t="shared" si="204"/>
        <v>0</v>
      </c>
      <c r="SIY82" s="25">
        <f t="shared" si="204"/>
        <v>0</v>
      </c>
      <c r="SIZ82" s="25">
        <f t="shared" si="204"/>
        <v>0</v>
      </c>
      <c r="SJA82" s="25">
        <f t="shared" si="204"/>
        <v>0</v>
      </c>
      <c r="SJB82" s="25">
        <f t="shared" si="204"/>
        <v>0</v>
      </c>
      <c r="SJC82" s="25">
        <f t="shared" si="204"/>
        <v>0</v>
      </c>
      <c r="SJD82" s="25">
        <f t="shared" si="204"/>
        <v>0</v>
      </c>
      <c r="SJE82" s="25">
        <f t="shared" si="204"/>
        <v>0</v>
      </c>
      <c r="SJF82" s="25">
        <f t="shared" si="204"/>
        <v>0</v>
      </c>
      <c r="SJG82" s="25">
        <f t="shared" si="204"/>
        <v>0</v>
      </c>
      <c r="SJH82" s="25">
        <f t="shared" si="204"/>
        <v>0</v>
      </c>
      <c r="SJI82" s="25">
        <f t="shared" si="204"/>
        <v>0</v>
      </c>
      <c r="SJJ82" s="25">
        <f t="shared" si="204"/>
        <v>0</v>
      </c>
      <c r="SJK82" s="25">
        <f t="shared" si="204"/>
        <v>0</v>
      </c>
      <c r="SJL82" s="25">
        <f t="shared" si="204"/>
        <v>0</v>
      </c>
      <c r="SJM82" s="25">
        <f t="shared" si="204"/>
        <v>0</v>
      </c>
      <c r="SJN82" s="25">
        <f t="shared" si="204"/>
        <v>0</v>
      </c>
      <c r="SJO82" s="25">
        <f t="shared" si="204"/>
        <v>0</v>
      </c>
      <c r="SJP82" s="25">
        <f t="shared" si="204"/>
        <v>0</v>
      </c>
      <c r="SJQ82" s="25">
        <f t="shared" si="204"/>
        <v>0</v>
      </c>
      <c r="SJR82" s="25">
        <f t="shared" si="204"/>
        <v>0</v>
      </c>
      <c r="SJS82" s="25">
        <f t="shared" si="204"/>
        <v>0</v>
      </c>
      <c r="SJT82" s="25">
        <f t="shared" si="204"/>
        <v>0</v>
      </c>
      <c r="SJU82" s="25">
        <f t="shared" si="204"/>
        <v>0</v>
      </c>
      <c r="SJV82" s="25">
        <f t="shared" si="204"/>
        <v>0</v>
      </c>
      <c r="SJW82" s="25">
        <f t="shared" si="204"/>
        <v>0</v>
      </c>
      <c r="SJX82" s="25">
        <f t="shared" si="204"/>
        <v>0</v>
      </c>
      <c r="SJY82" s="25">
        <f t="shared" si="204"/>
        <v>0</v>
      </c>
      <c r="SJZ82" s="25">
        <f t="shared" si="204"/>
        <v>0</v>
      </c>
      <c r="SKA82" s="25">
        <f t="shared" ref="SKA82:SML82" si="205">+SJP82+SJR82+SJT82+SJV82+SJX82</f>
        <v>0</v>
      </c>
      <c r="SKB82" s="25">
        <f t="shared" si="205"/>
        <v>0</v>
      </c>
      <c r="SKC82" s="25">
        <f t="shared" si="205"/>
        <v>0</v>
      </c>
      <c r="SKD82" s="25">
        <f t="shared" si="205"/>
        <v>0</v>
      </c>
      <c r="SKE82" s="25">
        <f t="shared" si="205"/>
        <v>0</v>
      </c>
      <c r="SKF82" s="25">
        <f t="shared" si="205"/>
        <v>0</v>
      </c>
      <c r="SKG82" s="25">
        <f t="shared" si="205"/>
        <v>0</v>
      </c>
      <c r="SKH82" s="25">
        <f t="shared" si="205"/>
        <v>0</v>
      </c>
      <c r="SKI82" s="25">
        <f t="shared" si="205"/>
        <v>0</v>
      </c>
      <c r="SKJ82" s="25">
        <f t="shared" si="205"/>
        <v>0</v>
      </c>
      <c r="SKK82" s="25">
        <f t="shared" si="205"/>
        <v>0</v>
      </c>
      <c r="SKL82" s="25">
        <f t="shared" si="205"/>
        <v>0</v>
      </c>
      <c r="SKM82" s="25">
        <f t="shared" si="205"/>
        <v>0</v>
      </c>
      <c r="SKN82" s="25">
        <f t="shared" si="205"/>
        <v>0</v>
      </c>
      <c r="SKO82" s="25">
        <f t="shared" si="205"/>
        <v>0</v>
      </c>
      <c r="SKP82" s="25">
        <f t="shared" si="205"/>
        <v>0</v>
      </c>
      <c r="SKQ82" s="25">
        <f t="shared" si="205"/>
        <v>0</v>
      </c>
      <c r="SKR82" s="25">
        <f t="shared" si="205"/>
        <v>0</v>
      </c>
      <c r="SKS82" s="25">
        <f t="shared" si="205"/>
        <v>0</v>
      </c>
      <c r="SKT82" s="25">
        <f t="shared" si="205"/>
        <v>0</v>
      </c>
      <c r="SKU82" s="25">
        <f t="shared" si="205"/>
        <v>0</v>
      </c>
      <c r="SKV82" s="25">
        <f t="shared" si="205"/>
        <v>0</v>
      </c>
      <c r="SKW82" s="25">
        <f t="shared" si="205"/>
        <v>0</v>
      </c>
      <c r="SKX82" s="25">
        <f t="shared" si="205"/>
        <v>0</v>
      </c>
      <c r="SKY82" s="25">
        <f t="shared" si="205"/>
        <v>0</v>
      </c>
      <c r="SKZ82" s="25">
        <f t="shared" si="205"/>
        <v>0</v>
      </c>
      <c r="SLA82" s="25">
        <f t="shared" si="205"/>
        <v>0</v>
      </c>
      <c r="SLB82" s="25">
        <f t="shared" si="205"/>
        <v>0</v>
      </c>
      <c r="SLC82" s="25">
        <f t="shared" si="205"/>
        <v>0</v>
      </c>
      <c r="SLD82" s="25">
        <f t="shared" si="205"/>
        <v>0</v>
      </c>
      <c r="SLE82" s="25">
        <f t="shared" si="205"/>
        <v>0</v>
      </c>
      <c r="SLF82" s="25">
        <f t="shared" si="205"/>
        <v>0</v>
      </c>
      <c r="SLG82" s="25">
        <f t="shared" si="205"/>
        <v>0</v>
      </c>
      <c r="SLH82" s="25">
        <f t="shared" si="205"/>
        <v>0</v>
      </c>
      <c r="SLI82" s="25">
        <f t="shared" si="205"/>
        <v>0</v>
      </c>
      <c r="SLJ82" s="25">
        <f t="shared" si="205"/>
        <v>0</v>
      </c>
      <c r="SLK82" s="25">
        <f t="shared" si="205"/>
        <v>0</v>
      </c>
      <c r="SLL82" s="25">
        <f t="shared" si="205"/>
        <v>0</v>
      </c>
      <c r="SLM82" s="25">
        <f t="shared" si="205"/>
        <v>0</v>
      </c>
      <c r="SLN82" s="25">
        <f t="shared" si="205"/>
        <v>0</v>
      </c>
      <c r="SLO82" s="25">
        <f t="shared" si="205"/>
        <v>0</v>
      </c>
      <c r="SLP82" s="25">
        <f t="shared" si="205"/>
        <v>0</v>
      </c>
      <c r="SLQ82" s="25">
        <f t="shared" si="205"/>
        <v>0</v>
      </c>
      <c r="SLR82" s="25">
        <f t="shared" si="205"/>
        <v>0</v>
      </c>
      <c r="SLS82" s="25">
        <f t="shared" si="205"/>
        <v>0</v>
      </c>
      <c r="SLT82" s="25">
        <f t="shared" si="205"/>
        <v>0</v>
      </c>
      <c r="SLU82" s="25">
        <f t="shared" si="205"/>
        <v>0</v>
      </c>
      <c r="SLV82" s="25">
        <f t="shared" si="205"/>
        <v>0</v>
      </c>
      <c r="SLW82" s="25">
        <f t="shared" si="205"/>
        <v>0</v>
      </c>
      <c r="SLX82" s="25">
        <f t="shared" si="205"/>
        <v>0</v>
      </c>
      <c r="SLY82" s="25">
        <f t="shared" si="205"/>
        <v>0</v>
      </c>
      <c r="SLZ82" s="25">
        <f t="shared" si="205"/>
        <v>0</v>
      </c>
      <c r="SMA82" s="25">
        <f t="shared" si="205"/>
        <v>0</v>
      </c>
      <c r="SMB82" s="25">
        <f t="shared" si="205"/>
        <v>0</v>
      </c>
      <c r="SMC82" s="25">
        <f t="shared" si="205"/>
        <v>0</v>
      </c>
      <c r="SMD82" s="25">
        <f t="shared" si="205"/>
        <v>0</v>
      </c>
      <c r="SME82" s="25">
        <f t="shared" si="205"/>
        <v>0</v>
      </c>
      <c r="SMF82" s="25">
        <f t="shared" si="205"/>
        <v>0</v>
      </c>
      <c r="SMG82" s="25">
        <f t="shared" si="205"/>
        <v>0</v>
      </c>
      <c r="SMH82" s="25">
        <f t="shared" si="205"/>
        <v>0</v>
      </c>
      <c r="SMI82" s="25">
        <f t="shared" si="205"/>
        <v>0</v>
      </c>
      <c r="SMJ82" s="25">
        <f t="shared" si="205"/>
        <v>0</v>
      </c>
      <c r="SMK82" s="25">
        <f t="shared" si="205"/>
        <v>0</v>
      </c>
      <c r="SML82" s="25">
        <f t="shared" si="205"/>
        <v>0</v>
      </c>
      <c r="SMM82" s="25">
        <f t="shared" ref="SMM82:SOX82" si="206">+SMB82+SMD82+SMF82+SMH82+SMJ82</f>
        <v>0</v>
      </c>
      <c r="SMN82" s="25">
        <f t="shared" si="206"/>
        <v>0</v>
      </c>
      <c r="SMO82" s="25">
        <f t="shared" si="206"/>
        <v>0</v>
      </c>
      <c r="SMP82" s="25">
        <f t="shared" si="206"/>
        <v>0</v>
      </c>
      <c r="SMQ82" s="25">
        <f t="shared" si="206"/>
        <v>0</v>
      </c>
      <c r="SMR82" s="25">
        <f t="shared" si="206"/>
        <v>0</v>
      </c>
      <c r="SMS82" s="25">
        <f t="shared" si="206"/>
        <v>0</v>
      </c>
      <c r="SMT82" s="25">
        <f t="shared" si="206"/>
        <v>0</v>
      </c>
      <c r="SMU82" s="25">
        <f t="shared" si="206"/>
        <v>0</v>
      </c>
      <c r="SMV82" s="25">
        <f t="shared" si="206"/>
        <v>0</v>
      </c>
      <c r="SMW82" s="25">
        <f t="shared" si="206"/>
        <v>0</v>
      </c>
      <c r="SMX82" s="25">
        <f t="shared" si="206"/>
        <v>0</v>
      </c>
      <c r="SMY82" s="25">
        <f t="shared" si="206"/>
        <v>0</v>
      </c>
      <c r="SMZ82" s="25">
        <f t="shared" si="206"/>
        <v>0</v>
      </c>
      <c r="SNA82" s="25">
        <f t="shared" si="206"/>
        <v>0</v>
      </c>
      <c r="SNB82" s="25">
        <f t="shared" si="206"/>
        <v>0</v>
      </c>
      <c r="SNC82" s="25">
        <f t="shared" si="206"/>
        <v>0</v>
      </c>
      <c r="SND82" s="25">
        <f t="shared" si="206"/>
        <v>0</v>
      </c>
      <c r="SNE82" s="25">
        <f t="shared" si="206"/>
        <v>0</v>
      </c>
      <c r="SNF82" s="25">
        <f t="shared" si="206"/>
        <v>0</v>
      </c>
      <c r="SNG82" s="25">
        <f t="shared" si="206"/>
        <v>0</v>
      </c>
      <c r="SNH82" s="25">
        <f t="shared" si="206"/>
        <v>0</v>
      </c>
      <c r="SNI82" s="25">
        <f t="shared" si="206"/>
        <v>0</v>
      </c>
      <c r="SNJ82" s="25">
        <f t="shared" si="206"/>
        <v>0</v>
      </c>
      <c r="SNK82" s="25">
        <f t="shared" si="206"/>
        <v>0</v>
      </c>
      <c r="SNL82" s="25">
        <f t="shared" si="206"/>
        <v>0</v>
      </c>
      <c r="SNM82" s="25">
        <f t="shared" si="206"/>
        <v>0</v>
      </c>
      <c r="SNN82" s="25">
        <f t="shared" si="206"/>
        <v>0</v>
      </c>
      <c r="SNO82" s="25">
        <f t="shared" si="206"/>
        <v>0</v>
      </c>
      <c r="SNP82" s="25">
        <f t="shared" si="206"/>
        <v>0</v>
      </c>
      <c r="SNQ82" s="25">
        <f t="shared" si="206"/>
        <v>0</v>
      </c>
      <c r="SNR82" s="25">
        <f t="shared" si="206"/>
        <v>0</v>
      </c>
      <c r="SNS82" s="25">
        <f t="shared" si="206"/>
        <v>0</v>
      </c>
      <c r="SNT82" s="25">
        <f t="shared" si="206"/>
        <v>0</v>
      </c>
      <c r="SNU82" s="25">
        <f t="shared" si="206"/>
        <v>0</v>
      </c>
      <c r="SNV82" s="25">
        <f t="shared" si="206"/>
        <v>0</v>
      </c>
      <c r="SNW82" s="25">
        <f t="shared" si="206"/>
        <v>0</v>
      </c>
      <c r="SNX82" s="25">
        <f t="shared" si="206"/>
        <v>0</v>
      </c>
      <c r="SNY82" s="25">
        <f t="shared" si="206"/>
        <v>0</v>
      </c>
      <c r="SNZ82" s="25">
        <f t="shared" si="206"/>
        <v>0</v>
      </c>
      <c r="SOA82" s="25">
        <f t="shared" si="206"/>
        <v>0</v>
      </c>
      <c r="SOB82" s="25">
        <f t="shared" si="206"/>
        <v>0</v>
      </c>
      <c r="SOC82" s="25">
        <f t="shared" si="206"/>
        <v>0</v>
      </c>
      <c r="SOD82" s="25">
        <f t="shared" si="206"/>
        <v>0</v>
      </c>
      <c r="SOE82" s="25">
        <f t="shared" si="206"/>
        <v>0</v>
      </c>
      <c r="SOF82" s="25">
        <f t="shared" si="206"/>
        <v>0</v>
      </c>
      <c r="SOG82" s="25">
        <f t="shared" si="206"/>
        <v>0</v>
      </c>
      <c r="SOH82" s="25">
        <f t="shared" si="206"/>
        <v>0</v>
      </c>
      <c r="SOI82" s="25">
        <f t="shared" si="206"/>
        <v>0</v>
      </c>
      <c r="SOJ82" s="25">
        <f t="shared" si="206"/>
        <v>0</v>
      </c>
      <c r="SOK82" s="25">
        <f t="shared" si="206"/>
        <v>0</v>
      </c>
      <c r="SOL82" s="25">
        <f t="shared" si="206"/>
        <v>0</v>
      </c>
      <c r="SOM82" s="25">
        <f t="shared" si="206"/>
        <v>0</v>
      </c>
      <c r="SON82" s="25">
        <f t="shared" si="206"/>
        <v>0</v>
      </c>
      <c r="SOO82" s="25">
        <f t="shared" si="206"/>
        <v>0</v>
      </c>
      <c r="SOP82" s="25">
        <f t="shared" si="206"/>
        <v>0</v>
      </c>
      <c r="SOQ82" s="25">
        <f t="shared" si="206"/>
        <v>0</v>
      </c>
      <c r="SOR82" s="25">
        <f t="shared" si="206"/>
        <v>0</v>
      </c>
      <c r="SOS82" s="25">
        <f t="shared" si="206"/>
        <v>0</v>
      </c>
      <c r="SOT82" s="25">
        <f t="shared" si="206"/>
        <v>0</v>
      </c>
      <c r="SOU82" s="25">
        <f t="shared" si="206"/>
        <v>0</v>
      </c>
      <c r="SOV82" s="25">
        <f t="shared" si="206"/>
        <v>0</v>
      </c>
      <c r="SOW82" s="25">
        <f t="shared" si="206"/>
        <v>0</v>
      </c>
      <c r="SOX82" s="25">
        <f t="shared" si="206"/>
        <v>0</v>
      </c>
      <c r="SOY82" s="25">
        <f t="shared" ref="SOY82:SRJ82" si="207">+SON82+SOP82+SOR82+SOT82+SOV82</f>
        <v>0</v>
      </c>
      <c r="SOZ82" s="25">
        <f t="shared" si="207"/>
        <v>0</v>
      </c>
      <c r="SPA82" s="25">
        <f t="shared" si="207"/>
        <v>0</v>
      </c>
      <c r="SPB82" s="25">
        <f t="shared" si="207"/>
        <v>0</v>
      </c>
      <c r="SPC82" s="25">
        <f t="shared" si="207"/>
        <v>0</v>
      </c>
      <c r="SPD82" s="25">
        <f t="shared" si="207"/>
        <v>0</v>
      </c>
      <c r="SPE82" s="25">
        <f t="shared" si="207"/>
        <v>0</v>
      </c>
      <c r="SPF82" s="25">
        <f t="shared" si="207"/>
        <v>0</v>
      </c>
      <c r="SPG82" s="25">
        <f t="shared" si="207"/>
        <v>0</v>
      </c>
      <c r="SPH82" s="25">
        <f t="shared" si="207"/>
        <v>0</v>
      </c>
      <c r="SPI82" s="25">
        <f t="shared" si="207"/>
        <v>0</v>
      </c>
      <c r="SPJ82" s="25">
        <f t="shared" si="207"/>
        <v>0</v>
      </c>
      <c r="SPK82" s="25">
        <f t="shared" si="207"/>
        <v>0</v>
      </c>
      <c r="SPL82" s="25">
        <f t="shared" si="207"/>
        <v>0</v>
      </c>
      <c r="SPM82" s="25">
        <f t="shared" si="207"/>
        <v>0</v>
      </c>
      <c r="SPN82" s="25">
        <f t="shared" si="207"/>
        <v>0</v>
      </c>
      <c r="SPO82" s="25">
        <f t="shared" si="207"/>
        <v>0</v>
      </c>
      <c r="SPP82" s="25">
        <f t="shared" si="207"/>
        <v>0</v>
      </c>
      <c r="SPQ82" s="25">
        <f t="shared" si="207"/>
        <v>0</v>
      </c>
      <c r="SPR82" s="25">
        <f t="shared" si="207"/>
        <v>0</v>
      </c>
      <c r="SPS82" s="25">
        <f t="shared" si="207"/>
        <v>0</v>
      </c>
      <c r="SPT82" s="25">
        <f t="shared" si="207"/>
        <v>0</v>
      </c>
      <c r="SPU82" s="25">
        <f t="shared" si="207"/>
        <v>0</v>
      </c>
      <c r="SPV82" s="25">
        <f t="shared" si="207"/>
        <v>0</v>
      </c>
      <c r="SPW82" s="25">
        <f t="shared" si="207"/>
        <v>0</v>
      </c>
      <c r="SPX82" s="25">
        <f t="shared" si="207"/>
        <v>0</v>
      </c>
      <c r="SPY82" s="25">
        <f t="shared" si="207"/>
        <v>0</v>
      </c>
      <c r="SPZ82" s="25">
        <f t="shared" si="207"/>
        <v>0</v>
      </c>
      <c r="SQA82" s="25">
        <f t="shared" si="207"/>
        <v>0</v>
      </c>
      <c r="SQB82" s="25">
        <f t="shared" si="207"/>
        <v>0</v>
      </c>
      <c r="SQC82" s="25">
        <f t="shared" si="207"/>
        <v>0</v>
      </c>
      <c r="SQD82" s="25">
        <f t="shared" si="207"/>
        <v>0</v>
      </c>
      <c r="SQE82" s="25">
        <f t="shared" si="207"/>
        <v>0</v>
      </c>
      <c r="SQF82" s="25">
        <f t="shared" si="207"/>
        <v>0</v>
      </c>
      <c r="SQG82" s="25">
        <f t="shared" si="207"/>
        <v>0</v>
      </c>
      <c r="SQH82" s="25">
        <f t="shared" si="207"/>
        <v>0</v>
      </c>
      <c r="SQI82" s="25">
        <f t="shared" si="207"/>
        <v>0</v>
      </c>
      <c r="SQJ82" s="25">
        <f t="shared" si="207"/>
        <v>0</v>
      </c>
      <c r="SQK82" s="25">
        <f t="shared" si="207"/>
        <v>0</v>
      </c>
      <c r="SQL82" s="25">
        <f t="shared" si="207"/>
        <v>0</v>
      </c>
      <c r="SQM82" s="25">
        <f t="shared" si="207"/>
        <v>0</v>
      </c>
      <c r="SQN82" s="25">
        <f t="shared" si="207"/>
        <v>0</v>
      </c>
      <c r="SQO82" s="25">
        <f t="shared" si="207"/>
        <v>0</v>
      </c>
      <c r="SQP82" s="25">
        <f t="shared" si="207"/>
        <v>0</v>
      </c>
      <c r="SQQ82" s="25">
        <f t="shared" si="207"/>
        <v>0</v>
      </c>
      <c r="SQR82" s="25">
        <f t="shared" si="207"/>
        <v>0</v>
      </c>
      <c r="SQS82" s="25">
        <f t="shared" si="207"/>
        <v>0</v>
      </c>
      <c r="SQT82" s="25">
        <f t="shared" si="207"/>
        <v>0</v>
      </c>
      <c r="SQU82" s="25">
        <f t="shared" si="207"/>
        <v>0</v>
      </c>
      <c r="SQV82" s="25">
        <f t="shared" si="207"/>
        <v>0</v>
      </c>
      <c r="SQW82" s="25">
        <f t="shared" si="207"/>
        <v>0</v>
      </c>
      <c r="SQX82" s="25">
        <f t="shared" si="207"/>
        <v>0</v>
      </c>
      <c r="SQY82" s="25">
        <f t="shared" si="207"/>
        <v>0</v>
      </c>
      <c r="SQZ82" s="25">
        <f t="shared" si="207"/>
        <v>0</v>
      </c>
      <c r="SRA82" s="25">
        <f t="shared" si="207"/>
        <v>0</v>
      </c>
      <c r="SRB82" s="25">
        <f t="shared" si="207"/>
        <v>0</v>
      </c>
      <c r="SRC82" s="25">
        <f t="shared" si="207"/>
        <v>0</v>
      </c>
      <c r="SRD82" s="25">
        <f t="shared" si="207"/>
        <v>0</v>
      </c>
      <c r="SRE82" s="25">
        <f t="shared" si="207"/>
        <v>0</v>
      </c>
      <c r="SRF82" s="25">
        <f t="shared" si="207"/>
        <v>0</v>
      </c>
      <c r="SRG82" s="25">
        <f t="shared" si="207"/>
        <v>0</v>
      </c>
      <c r="SRH82" s="25">
        <f t="shared" si="207"/>
        <v>0</v>
      </c>
      <c r="SRI82" s="25">
        <f t="shared" si="207"/>
        <v>0</v>
      </c>
      <c r="SRJ82" s="25">
        <f t="shared" si="207"/>
        <v>0</v>
      </c>
      <c r="SRK82" s="25">
        <f t="shared" ref="SRK82:STV82" si="208">+SQZ82+SRB82+SRD82+SRF82+SRH82</f>
        <v>0</v>
      </c>
      <c r="SRL82" s="25">
        <f t="shared" si="208"/>
        <v>0</v>
      </c>
      <c r="SRM82" s="25">
        <f t="shared" si="208"/>
        <v>0</v>
      </c>
      <c r="SRN82" s="25">
        <f t="shared" si="208"/>
        <v>0</v>
      </c>
      <c r="SRO82" s="25">
        <f t="shared" si="208"/>
        <v>0</v>
      </c>
      <c r="SRP82" s="25">
        <f t="shared" si="208"/>
        <v>0</v>
      </c>
      <c r="SRQ82" s="25">
        <f t="shared" si="208"/>
        <v>0</v>
      </c>
      <c r="SRR82" s="25">
        <f t="shared" si="208"/>
        <v>0</v>
      </c>
      <c r="SRS82" s="25">
        <f t="shared" si="208"/>
        <v>0</v>
      </c>
      <c r="SRT82" s="25">
        <f t="shared" si="208"/>
        <v>0</v>
      </c>
      <c r="SRU82" s="25">
        <f t="shared" si="208"/>
        <v>0</v>
      </c>
      <c r="SRV82" s="25">
        <f t="shared" si="208"/>
        <v>0</v>
      </c>
      <c r="SRW82" s="25">
        <f t="shared" si="208"/>
        <v>0</v>
      </c>
      <c r="SRX82" s="25">
        <f t="shared" si="208"/>
        <v>0</v>
      </c>
      <c r="SRY82" s="25">
        <f t="shared" si="208"/>
        <v>0</v>
      </c>
      <c r="SRZ82" s="25">
        <f t="shared" si="208"/>
        <v>0</v>
      </c>
      <c r="SSA82" s="25">
        <f t="shared" si="208"/>
        <v>0</v>
      </c>
      <c r="SSB82" s="25">
        <f t="shared" si="208"/>
        <v>0</v>
      </c>
      <c r="SSC82" s="25">
        <f t="shared" si="208"/>
        <v>0</v>
      </c>
      <c r="SSD82" s="25">
        <f t="shared" si="208"/>
        <v>0</v>
      </c>
      <c r="SSE82" s="25">
        <f t="shared" si="208"/>
        <v>0</v>
      </c>
      <c r="SSF82" s="25">
        <f t="shared" si="208"/>
        <v>0</v>
      </c>
      <c r="SSG82" s="25">
        <f t="shared" si="208"/>
        <v>0</v>
      </c>
      <c r="SSH82" s="25">
        <f t="shared" si="208"/>
        <v>0</v>
      </c>
      <c r="SSI82" s="25">
        <f t="shared" si="208"/>
        <v>0</v>
      </c>
      <c r="SSJ82" s="25">
        <f t="shared" si="208"/>
        <v>0</v>
      </c>
      <c r="SSK82" s="25">
        <f t="shared" si="208"/>
        <v>0</v>
      </c>
      <c r="SSL82" s="25">
        <f t="shared" si="208"/>
        <v>0</v>
      </c>
      <c r="SSM82" s="25">
        <f t="shared" si="208"/>
        <v>0</v>
      </c>
      <c r="SSN82" s="25">
        <f t="shared" si="208"/>
        <v>0</v>
      </c>
      <c r="SSO82" s="25">
        <f t="shared" si="208"/>
        <v>0</v>
      </c>
      <c r="SSP82" s="25">
        <f t="shared" si="208"/>
        <v>0</v>
      </c>
      <c r="SSQ82" s="25">
        <f t="shared" si="208"/>
        <v>0</v>
      </c>
      <c r="SSR82" s="25">
        <f t="shared" si="208"/>
        <v>0</v>
      </c>
      <c r="SSS82" s="25">
        <f t="shared" si="208"/>
        <v>0</v>
      </c>
      <c r="SST82" s="25">
        <f t="shared" si="208"/>
        <v>0</v>
      </c>
      <c r="SSU82" s="25">
        <f t="shared" si="208"/>
        <v>0</v>
      </c>
      <c r="SSV82" s="25">
        <f t="shared" si="208"/>
        <v>0</v>
      </c>
      <c r="SSW82" s="25">
        <f t="shared" si="208"/>
        <v>0</v>
      </c>
      <c r="SSX82" s="25">
        <f t="shared" si="208"/>
        <v>0</v>
      </c>
      <c r="SSY82" s="25">
        <f t="shared" si="208"/>
        <v>0</v>
      </c>
      <c r="SSZ82" s="25">
        <f t="shared" si="208"/>
        <v>0</v>
      </c>
      <c r="STA82" s="25">
        <f t="shared" si="208"/>
        <v>0</v>
      </c>
      <c r="STB82" s="25">
        <f t="shared" si="208"/>
        <v>0</v>
      </c>
      <c r="STC82" s="25">
        <f t="shared" si="208"/>
        <v>0</v>
      </c>
      <c r="STD82" s="25">
        <f t="shared" si="208"/>
        <v>0</v>
      </c>
      <c r="STE82" s="25">
        <f t="shared" si="208"/>
        <v>0</v>
      </c>
      <c r="STF82" s="25">
        <f t="shared" si="208"/>
        <v>0</v>
      </c>
      <c r="STG82" s="25">
        <f t="shared" si="208"/>
        <v>0</v>
      </c>
      <c r="STH82" s="25">
        <f t="shared" si="208"/>
        <v>0</v>
      </c>
      <c r="STI82" s="25">
        <f t="shared" si="208"/>
        <v>0</v>
      </c>
      <c r="STJ82" s="25">
        <f t="shared" si="208"/>
        <v>0</v>
      </c>
      <c r="STK82" s="25">
        <f t="shared" si="208"/>
        <v>0</v>
      </c>
      <c r="STL82" s="25">
        <f t="shared" si="208"/>
        <v>0</v>
      </c>
      <c r="STM82" s="25">
        <f t="shared" si="208"/>
        <v>0</v>
      </c>
      <c r="STN82" s="25">
        <f t="shared" si="208"/>
        <v>0</v>
      </c>
      <c r="STO82" s="25">
        <f t="shared" si="208"/>
        <v>0</v>
      </c>
      <c r="STP82" s="25">
        <f t="shared" si="208"/>
        <v>0</v>
      </c>
      <c r="STQ82" s="25">
        <f t="shared" si="208"/>
        <v>0</v>
      </c>
      <c r="STR82" s="25">
        <f t="shared" si="208"/>
        <v>0</v>
      </c>
      <c r="STS82" s="25">
        <f t="shared" si="208"/>
        <v>0</v>
      </c>
      <c r="STT82" s="25">
        <f t="shared" si="208"/>
        <v>0</v>
      </c>
      <c r="STU82" s="25">
        <f t="shared" si="208"/>
        <v>0</v>
      </c>
      <c r="STV82" s="25">
        <f t="shared" si="208"/>
        <v>0</v>
      </c>
      <c r="STW82" s="25">
        <f t="shared" ref="STW82:SWH82" si="209">+STL82+STN82+STP82+STR82+STT82</f>
        <v>0</v>
      </c>
      <c r="STX82" s="25">
        <f t="shared" si="209"/>
        <v>0</v>
      </c>
      <c r="STY82" s="25">
        <f t="shared" si="209"/>
        <v>0</v>
      </c>
      <c r="STZ82" s="25">
        <f t="shared" si="209"/>
        <v>0</v>
      </c>
      <c r="SUA82" s="25">
        <f t="shared" si="209"/>
        <v>0</v>
      </c>
      <c r="SUB82" s="25">
        <f t="shared" si="209"/>
        <v>0</v>
      </c>
      <c r="SUC82" s="25">
        <f t="shared" si="209"/>
        <v>0</v>
      </c>
      <c r="SUD82" s="25">
        <f t="shared" si="209"/>
        <v>0</v>
      </c>
      <c r="SUE82" s="25">
        <f t="shared" si="209"/>
        <v>0</v>
      </c>
      <c r="SUF82" s="25">
        <f t="shared" si="209"/>
        <v>0</v>
      </c>
      <c r="SUG82" s="25">
        <f t="shared" si="209"/>
        <v>0</v>
      </c>
      <c r="SUH82" s="25">
        <f t="shared" si="209"/>
        <v>0</v>
      </c>
      <c r="SUI82" s="25">
        <f t="shared" si="209"/>
        <v>0</v>
      </c>
      <c r="SUJ82" s="25">
        <f t="shared" si="209"/>
        <v>0</v>
      </c>
      <c r="SUK82" s="25">
        <f t="shared" si="209"/>
        <v>0</v>
      </c>
      <c r="SUL82" s="25">
        <f t="shared" si="209"/>
        <v>0</v>
      </c>
      <c r="SUM82" s="25">
        <f t="shared" si="209"/>
        <v>0</v>
      </c>
      <c r="SUN82" s="25">
        <f t="shared" si="209"/>
        <v>0</v>
      </c>
      <c r="SUO82" s="25">
        <f t="shared" si="209"/>
        <v>0</v>
      </c>
      <c r="SUP82" s="25">
        <f t="shared" si="209"/>
        <v>0</v>
      </c>
      <c r="SUQ82" s="25">
        <f t="shared" si="209"/>
        <v>0</v>
      </c>
      <c r="SUR82" s="25">
        <f t="shared" si="209"/>
        <v>0</v>
      </c>
      <c r="SUS82" s="25">
        <f t="shared" si="209"/>
        <v>0</v>
      </c>
      <c r="SUT82" s="25">
        <f t="shared" si="209"/>
        <v>0</v>
      </c>
      <c r="SUU82" s="25">
        <f t="shared" si="209"/>
        <v>0</v>
      </c>
      <c r="SUV82" s="25">
        <f t="shared" si="209"/>
        <v>0</v>
      </c>
      <c r="SUW82" s="25">
        <f t="shared" si="209"/>
        <v>0</v>
      </c>
      <c r="SUX82" s="25">
        <f t="shared" si="209"/>
        <v>0</v>
      </c>
      <c r="SUY82" s="25">
        <f t="shared" si="209"/>
        <v>0</v>
      </c>
      <c r="SUZ82" s="25">
        <f t="shared" si="209"/>
        <v>0</v>
      </c>
      <c r="SVA82" s="25">
        <f t="shared" si="209"/>
        <v>0</v>
      </c>
      <c r="SVB82" s="25">
        <f t="shared" si="209"/>
        <v>0</v>
      </c>
      <c r="SVC82" s="25">
        <f t="shared" si="209"/>
        <v>0</v>
      </c>
      <c r="SVD82" s="25">
        <f t="shared" si="209"/>
        <v>0</v>
      </c>
      <c r="SVE82" s="25">
        <f t="shared" si="209"/>
        <v>0</v>
      </c>
      <c r="SVF82" s="25">
        <f t="shared" si="209"/>
        <v>0</v>
      </c>
      <c r="SVG82" s="25">
        <f t="shared" si="209"/>
        <v>0</v>
      </c>
      <c r="SVH82" s="25">
        <f t="shared" si="209"/>
        <v>0</v>
      </c>
      <c r="SVI82" s="25">
        <f t="shared" si="209"/>
        <v>0</v>
      </c>
      <c r="SVJ82" s="25">
        <f t="shared" si="209"/>
        <v>0</v>
      </c>
      <c r="SVK82" s="25">
        <f t="shared" si="209"/>
        <v>0</v>
      </c>
      <c r="SVL82" s="25">
        <f t="shared" si="209"/>
        <v>0</v>
      </c>
      <c r="SVM82" s="25">
        <f t="shared" si="209"/>
        <v>0</v>
      </c>
      <c r="SVN82" s="25">
        <f t="shared" si="209"/>
        <v>0</v>
      </c>
      <c r="SVO82" s="25">
        <f t="shared" si="209"/>
        <v>0</v>
      </c>
      <c r="SVP82" s="25">
        <f t="shared" si="209"/>
        <v>0</v>
      </c>
      <c r="SVQ82" s="25">
        <f t="shared" si="209"/>
        <v>0</v>
      </c>
      <c r="SVR82" s="25">
        <f t="shared" si="209"/>
        <v>0</v>
      </c>
      <c r="SVS82" s="25">
        <f t="shared" si="209"/>
        <v>0</v>
      </c>
      <c r="SVT82" s="25">
        <f t="shared" si="209"/>
        <v>0</v>
      </c>
      <c r="SVU82" s="25">
        <f t="shared" si="209"/>
        <v>0</v>
      </c>
      <c r="SVV82" s="25">
        <f t="shared" si="209"/>
        <v>0</v>
      </c>
      <c r="SVW82" s="25">
        <f t="shared" si="209"/>
        <v>0</v>
      </c>
      <c r="SVX82" s="25">
        <f t="shared" si="209"/>
        <v>0</v>
      </c>
      <c r="SVY82" s="25">
        <f t="shared" si="209"/>
        <v>0</v>
      </c>
      <c r="SVZ82" s="25">
        <f t="shared" si="209"/>
        <v>0</v>
      </c>
      <c r="SWA82" s="25">
        <f t="shared" si="209"/>
        <v>0</v>
      </c>
      <c r="SWB82" s="25">
        <f t="shared" si="209"/>
        <v>0</v>
      </c>
      <c r="SWC82" s="25">
        <f t="shared" si="209"/>
        <v>0</v>
      </c>
      <c r="SWD82" s="25">
        <f t="shared" si="209"/>
        <v>0</v>
      </c>
      <c r="SWE82" s="25">
        <f t="shared" si="209"/>
        <v>0</v>
      </c>
      <c r="SWF82" s="25">
        <f t="shared" si="209"/>
        <v>0</v>
      </c>
      <c r="SWG82" s="25">
        <f t="shared" si="209"/>
        <v>0</v>
      </c>
      <c r="SWH82" s="25">
        <f t="shared" si="209"/>
        <v>0</v>
      </c>
      <c r="SWI82" s="25">
        <f t="shared" ref="SWI82:SYT82" si="210">+SVX82+SVZ82+SWB82+SWD82+SWF82</f>
        <v>0</v>
      </c>
      <c r="SWJ82" s="25">
        <f t="shared" si="210"/>
        <v>0</v>
      </c>
      <c r="SWK82" s="25">
        <f t="shared" si="210"/>
        <v>0</v>
      </c>
      <c r="SWL82" s="25">
        <f t="shared" si="210"/>
        <v>0</v>
      </c>
      <c r="SWM82" s="25">
        <f t="shared" si="210"/>
        <v>0</v>
      </c>
      <c r="SWN82" s="25">
        <f t="shared" si="210"/>
        <v>0</v>
      </c>
      <c r="SWO82" s="25">
        <f t="shared" si="210"/>
        <v>0</v>
      </c>
      <c r="SWP82" s="25">
        <f t="shared" si="210"/>
        <v>0</v>
      </c>
      <c r="SWQ82" s="25">
        <f t="shared" si="210"/>
        <v>0</v>
      </c>
      <c r="SWR82" s="25">
        <f t="shared" si="210"/>
        <v>0</v>
      </c>
      <c r="SWS82" s="25">
        <f t="shared" si="210"/>
        <v>0</v>
      </c>
      <c r="SWT82" s="25">
        <f t="shared" si="210"/>
        <v>0</v>
      </c>
      <c r="SWU82" s="25">
        <f t="shared" si="210"/>
        <v>0</v>
      </c>
      <c r="SWV82" s="25">
        <f t="shared" si="210"/>
        <v>0</v>
      </c>
      <c r="SWW82" s="25">
        <f t="shared" si="210"/>
        <v>0</v>
      </c>
      <c r="SWX82" s="25">
        <f t="shared" si="210"/>
        <v>0</v>
      </c>
      <c r="SWY82" s="25">
        <f t="shared" si="210"/>
        <v>0</v>
      </c>
      <c r="SWZ82" s="25">
        <f t="shared" si="210"/>
        <v>0</v>
      </c>
      <c r="SXA82" s="25">
        <f t="shared" si="210"/>
        <v>0</v>
      </c>
      <c r="SXB82" s="25">
        <f t="shared" si="210"/>
        <v>0</v>
      </c>
      <c r="SXC82" s="25">
        <f t="shared" si="210"/>
        <v>0</v>
      </c>
      <c r="SXD82" s="25">
        <f t="shared" si="210"/>
        <v>0</v>
      </c>
      <c r="SXE82" s="25">
        <f t="shared" si="210"/>
        <v>0</v>
      </c>
      <c r="SXF82" s="25">
        <f t="shared" si="210"/>
        <v>0</v>
      </c>
      <c r="SXG82" s="25">
        <f t="shared" si="210"/>
        <v>0</v>
      </c>
      <c r="SXH82" s="25">
        <f t="shared" si="210"/>
        <v>0</v>
      </c>
      <c r="SXI82" s="25">
        <f t="shared" si="210"/>
        <v>0</v>
      </c>
      <c r="SXJ82" s="25">
        <f t="shared" si="210"/>
        <v>0</v>
      </c>
      <c r="SXK82" s="25">
        <f t="shared" si="210"/>
        <v>0</v>
      </c>
      <c r="SXL82" s="25">
        <f t="shared" si="210"/>
        <v>0</v>
      </c>
      <c r="SXM82" s="25">
        <f t="shared" si="210"/>
        <v>0</v>
      </c>
      <c r="SXN82" s="25">
        <f t="shared" si="210"/>
        <v>0</v>
      </c>
      <c r="SXO82" s="25">
        <f t="shared" si="210"/>
        <v>0</v>
      </c>
      <c r="SXP82" s="25">
        <f t="shared" si="210"/>
        <v>0</v>
      </c>
      <c r="SXQ82" s="25">
        <f t="shared" si="210"/>
        <v>0</v>
      </c>
      <c r="SXR82" s="25">
        <f t="shared" si="210"/>
        <v>0</v>
      </c>
      <c r="SXS82" s="25">
        <f t="shared" si="210"/>
        <v>0</v>
      </c>
      <c r="SXT82" s="25">
        <f t="shared" si="210"/>
        <v>0</v>
      </c>
      <c r="SXU82" s="25">
        <f t="shared" si="210"/>
        <v>0</v>
      </c>
      <c r="SXV82" s="25">
        <f t="shared" si="210"/>
        <v>0</v>
      </c>
      <c r="SXW82" s="25">
        <f t="shared" si="210"/>
        <v>0</v>
      </c>
      <c r="SXX82" s="25">
        <f t="shared" si="210"/>
        <v>0</v>
      </c>
      <c r="SXY82" s="25">
        <f t="shared" si="210"/>
        <v>0</v>
      </c>
      <c r="SXZ82" s="25">
        <f t="shared" si="210"/>
        <v>0</v>
      </c>
      <c r="SYA82" s="25">
        <f t="shared" si="210"/>
        <v>0</v>
      </c>
      <c r="SYB82" s="25">
        <f t="shared" si="210"/>
        <v>0</v>
      </c>
      <c r="SYC82" s="25">
        <f t="shared" si="210"/>
        <v>0</v>
      </c>
      <c r="SYD82" s="25">
        <f t="shared" si="210"/>
        <v>0</v>
      </c>
      <c r="SYE82" s="25">
        <f t="shared" si="210"/>
        <v>0</v>
      </c>
      <c r="SYF82" s="25">
        <f t="shared" si="210"/>
        <v>0</v>
      </c>
      <c r="SYG82" s="25">
        <f t="shared" si="210"/>
        <v>0</v>
      </c>
      <c r="SYH82" s="25">
        <f t="shared" si="210"/>
        <v>0</v>
      </c>
      <c r="SYI82" s="25">
        <f t="shared" si="210"/>
        <v>0</v>
      </c>
      <c r="SYJ82" s="25">
        <f t="shared" si="210"/>
        <v>0</v>
      </c>
      <c r="SYK82" s="25">
        <f t="shared" si="210"/>
        <v>0</v>
      </c>
      <c r="SYL82" s="25">
        <f t="shared" si="210"/>
        <v>0</v>
      </c>
      <c r="SYM82" s="25">
        <f t="shared" si="210"/>
        <v>0</v>
      </c>
      <c r="SYN82" s="25">
        <f t="shared" si="210"/>
        <v>0</v>
      </c>
      <c r="SYO82" s="25">
        <f t="shared" si="210"/>
        <v>0</v>
      </c>
      <c r="SYP82" s="25">
        <f t="shared" si="210"/>
        <v>0</v>
      </c>
      <c r="SYQ82" s="25">
        <f t="shared" si="210"/>
        <v>0</v>
      </c>
      <c r="SYR82" s="25">
        <f t="shared" si="210"/>
        <v>0</v>
      </c>
      <c r="SYS82" s="25">
        <f t="shared" si="210"/>
        <v>0</v>
      </c>
      <c r="SYT82" s="25">
        <f t="shared" si="210"/>
        <v>0</v>
      </c>
      <c r="SYU82" s="25">
        <f t="shared" ref="SYU82:TBF82" si="211">+SYJ82+SYL82+SYN82+SYP82+SYR82</f>
        <v>0</v>
      </c>
      <c r="SYV82" s="25">
        <f t="shared" si="211"/>
        <v>0</v>
      </c>
      <c r="SYW82" s="25">
        <f t="shared" si="211"/>
        <v>0</v>
      </c>
      <c r="SYX82" s="25">
        <f t="shared" si="211"/>
        <v>0</v>
      </c>
      <c r="SYY82" s="25">
        <f t="shared" si="211"/>
        <v>0</v>
      </c>
      <c r="SYZ82" s="25">
        <f t="shared" si="211"/>
        <v>0</v>
      </c>
      <c r="SZA82" s="25">
        <f t="shared" si="211"/>
        <v>0</v>
      </c>
      <c r="SZB82" s="25">
        <f t="shared" si="211"/>
        <v>0</v>
      </c>
      <c r="SZC82" s="25">
        <f t="shared" si="211"/>
        <v>0</v>
      </c>
      <c r="SZD82" s="25">
        <f t="shared" si="211"/>
        <v>0</v>
      </c>
      <c r="SZE82" s="25">
        <f t="shared" si="211"/>
        <v>0</v>
      </c>
      <c r="SZF82" s="25">
        <f t="shared" si="211"/>
        <v>0</v>
      </c>
      <c r="SZG82" s="25">
        <f t="shared" si="211"/>
        <v>0</v>
      </c>
      <c r="SZH82" s="25">
        <f t="shared" si="211"/>
        <v>0</v>
      </c>
      <c r="SZI82" s="25">
        <f t="shared" si="211"/>
        <v>0</v>
      </c>
      <c r="SZJ82" s="25">
        <f t="shared" si="211"/>
        <v>0</v>
      </c>
      <c r="SZK82" s="25">
        <f t="shared" si="211"/>
        <v>0</v>
      </c>
      <c r="SZL82" s="25">
        <f t="shared" si="211"/>
        <v>0</v>
      </c>
      <c r="SZM82" s="25">
        <f t="shared" si="211"/>
        <v>0</v>
      </c>
      <c r="SZN82" s="25">
        <f t="shared" si="211"/>
        <v>0</v>
      </c>
      <c r="SZO82" s="25">
        <f t="shared" si="211"/>
        <v>0</v>
      </c>
      <c r="SZP82" s="25">
        <f t="shared" si="211"/>
        <v>0</v>
      </c>
      <c r="SZQ82" s="25">
        <f t="shared" si="211"/>
        <v>0</v>
      </c>
      <c r="SZR82" s="25">
        <f t="shared" si="211"/>
        <v>0</v>
      </c>
      <c r="SZS82" s="25">
        <f t="shared" si="211"/>
        <v>0</v>
      </c>
      <c r="SZT82" s="25">
        <f t="shared" si="211"/>
        <v>0</v>
      </c>
      <c r="SZU82" s="25">
        <f t="shared" si="211"/>
        <v>0</v>
      </c>
      <c r="SZV82" s="25">
        <f t="shared" si="211"/>
        <v>0</v>
      </c>
      <c r="SZW82" s="25">
        <f t="shared" si="211"/>
        <v>0</v>
      </c>
      <c r="SZX82" s="25">
        <f t="shared" si="211"/>
        <v>0</v>
      </c>
      <c r="SZY82" s="25">
        <f t="shared" si="211"/>
        <v>0</v>
      </c>
      <c r="SZZ82" s="25">
        <f t="shared" si="211"/>
        <v>0</v>
      </c>
      <c r="TAA82" s="25">
        <f t="shared" si="211"/>
        <v>0</v>
      </c>
      <c r="TAB82" s="25">
        <f t="shared" si="211"/>
        <v>0</v>
      </c>
      <c r="TAC82" s="25">
        <f t="shared" si="211"/>
        <v>0</v>
      </c>
      <c r="TAD82" s="25">
        <f t="shared" si="211"/>
        <v>0</v>
      </c>
      <c r="TAE82" s="25">
        <f t="shared" si="211"/>
        <v>0</v>
      </c>
      <c r="TAF82" s="25">
        <f t="shared" si="211"/>
        <v>0</v>
      </c>
      <c r="TAG82" s="25">
        <f t="shared" si="211"/>
        <v>0</v>
      </c>
      <c r="TAH82" s="25">
        <f t="shared" si="211"/>
        <v>0</v>
      </c>
      <c r="TAI82" s="25">
        <f t="shared" si="211"/>
        <v>0</v>
      </c>
      <c r="TAJ82" s="25">
        <f t="shared" si="211"/>
        <v>0</v>
      </c>
      <c r="TAK82" s="25">
        <f t="shared" si="211"/>
        <v>0</v>
      </c>
      <c r="TAL82" s="25">
        <f t="shared" si="211"/>
        <v>0</v>
      </c>
      <c r="TAM82" s="25">
        <f t="shared" si="211"/>
        <v>0</v>
      </c>
      <c r="TAN82" s="25">
        <f t="shared" si="211"/>
        <v>0</v>
      </c>
      <c r="TAO82" s="25">
        <f t="shared" si="211"/>
        <v>0</v>
      </c>
      <c r="TAP82" s="25">
        <f t="shared" si="211"/>
        <v>0</v>
      </c>
      <c r="TAQ82" s="25">
        <f t="shared" si="211"/>
        <v>0</v>
      </c>
      <c r="TAR82" s="25">
        <f t="shared" si="211"/>
        <v>0</v>
      </c>
      <c r="TAS82" s="25">
        <f t="shared" si="211"/>
        <v>0</v>
      </c>
      <c r="TAT82" s="25">
        <f t="shared" si="211"/>
        <v>0</v>
      </c>
      <c r="TAU82" s="25">
        <f t="shared" si="211"/>
        <v>0</v>
      </c>
      <c r="TAV82" s="25">
        <f t="shared" si="211"/>
        <v>0</v>
      </c>
      <c r="TAW82" s="25">
        <f t="shared" si="211"/>
        <v>0</v>
      </c>
      <c r="TAX82" s="25">
        <f t="shared" si="211"/>
        <v>0</v>
      </c>
      <c r="TAY82" s="25">
        <f t="shared" si="211"/>
        <v>0</v>
      </c>
      <c r="TAZ82" s="25">
        <f t="shared" si="211"/>
        <v>0</v>
      </c>
      <c r="TBA82" s="25">
        <f t="shared" si="211"/>
        <v>0</v>
      </c>
      <c r="TBB82" s="25">
        <f t="shared" si="211"/>
        <v>0</v>
      </c>
      <c r="TBC82" s="25">
        <f t="shared" si="211"/>
        <v>0</v>
      </c>
      <c r="TBD82" s="25">
        <f t="shared" si="211"/>
        <v>0</v>
      </c>
      <c r="TBE82" s="25">
        <f t="shared" si="211"/>
        <v>0</v>
      </c>
      <c r="TBF82" s="25">
        <f t="shared" si="211"/>
        <v>0</v>
      </c>
      <c r="TBG82" s="25">
        <f t="shared" ref="TBG82:TDR82" si="212">+TAV82+TAX82+TAZ82+TBB82+TBD82</f>
        <v>0</v>
      </c>
      <c r="TBH82" s="25">
        <f t="shared" si="212"/>
        <v>0</v>
      </c>
      <c r="TBI82" s="25">
        <f t="shared" si="212"/>
        <v>0</v>
      </c>
      <c r="TBJ82" s="25">
        <f t="shared" si="212"/>
        <v>0</v>
      </c>
      <c r="TBK82" s="25">
        <f t="shared" si="212"/>
        <v>0</v>
      </c>
      <c r="TBL82" s="25">
        <f t="shared" si="212"/>
        <v>0</v>
      </c>
      <c r="TBM82" s="25">
        <f t="shared" si="212"/>
        <v>0</v>
      </c>
      <c r="TBN82" s="25">
        <f t="shared" si="212"/>
        <v>0</v>
      </c>
      <c r="TBO82" s="25">
        <f t="shared" si="212"/>
        <v>0</v>
      </c>
      <c r="TBP82" s="25">
        <f t="shared" si="212"/>
        <v>0</v>
      </c>
      <c r="TBQ82" s="25">
        <f t="shared" si="212"/>
        <v>0</v>
      </c>
      <c r="TBR82" s="25">
        <f t="shared" si="212"/>
        <v>0</v>
      </c>
      <c r="TBS82" s="25">
        <f t="shared" si="212"/>
        <v>0</v>
      </c>
      <c r="TBT82" s="25">
        <f t="shared" si="212"/>
        <v>0</v>
      </c>
      <c r="TBU82" s="25">
        <f t="shared" si="212"/>
        <v>0</v>
      </c>
      <c r="TBV82" s="25">
        <f t="shared" si="212"/>
        <v>0</v>
      </c>
      <c r="TBW82" s="25">
        <f t="shared" si="212"/>
        <v>0</v>
      </c>
      <c r="TBX82" s="25">
        <f t="shared" si="212"/>
        <v>0</v>
      </c>
      <c r="TBY82" s="25">
        <f t="shared" si="212"/>
        <v>0</v>
      </c>
      <c r="TBZ82" s="25">
        <f t="shared" si="212"/>
        <v>0</v>
      </c>
      <c r="TCA82" s="25">
        <f t="shared" si="212"/>
        <v>0</v>
      </c>
      <c r="TCB82" s="25">
        <f t="shared" si="212"/>
        <v>0</v>
      </c>
      <c r="TCC82" s="25">
        <f t="shared" si="212"/>
        <v>0</v>
      </c>
      <c r="TCD82" s="25">
        <f t="shared" si="212"/>
        <v>0</v>
      </c>
      <c r="TCE82" s="25">
        <f t="shared" si="212"/>
        <v>0</v>
      </c>
      <c r="TCF82" s="25">
        <f t="shared" si="212"/>
        <v>0</v>
      </c>
      <c r="TCG82" s="25">
        <f t="shared" si="212"/>
        <v>0</v>
      </c>
      <c r="TCH82" s="25">
        <f t="shared" si="212"/>
        <v>0</v>
      </c>
      <c r="TCI82" s="25">
        <f t="shared" si="212"/>
        <v>0</v>
      </c>
      <c r="TCJ82" s="25">
        <f t="shared" si="212"/>
        <v>0</v>
      </c>
      <c r="TCK82" s="25">
        <f t="shared" si="212"/>
        <v>0</v>
      </c>
      <c r="TCL82" s="25">
        <f t="shared" si="212"/>
        <v>0</v>
      </c>
      <c r="TCM82" s="25">
        <f t="shared" si="212"/>
        <v>0</v>
      </c>
      <c r="TCN82" s="25">
        <f t="shared" si="212"/>
        <v>0</v>
      </c>
      <c r="TCO82" s="25">
        <f t="shared" si="212"/>
        <v>0</v>
      </c>
      <c r="TCP82" s="25">
        <f t="shared" si="212"/>
        <v>0</v>
      </c>
      <c r="TCQ82" s="25">
        <f t="shared" si="212"/>
        <v>0</v>
      </c>
      <c r="TCR82" s="25">
        <f t="shared" si="212"/>
        <v>0</v>
      </c>
      <c r="TCS82" s="25">
        <f t="shared" si="212"/>
        <v>0</v>
      </c>
      <c r="TCT82" s="25">
        <f t="shared" si="212"/>
        <v>0</v>
      </c>
      <c r="TCU82" s="25">
        <f t="shared" si="212"/>
        <v>0</v>
      </c>
      <c r="TCV82" s="25">
        <f t="shared" si="212"/>
        <v>0</v>
      </c>
      <c r="TCW82" s="25">
        <f t="shared" si="212"/>
        <v>0</v>
      </c>
      <c r="TCX82" s="25">
        <f t="shared" si="212"/>
        <v>0</v>
      </c>
      <c r="TCY82" s="25">
        <f t="shared" si="212"/>
        <v>0</v>
      </c>
      <c r="TCZ82" s="25">
        <f t="shared" si="212"/>
        <v>0</v>
      </c>
      <c r="TDA82" s="25">
        <f t="shared" si="212"/>
        <v>0</v>
      </c>
      <c r="TDB82" s="25">
        <f t="shared" si="212"/>
        <v>0</v>
      </c>
      <c r="TDC82" s="25">
        <f t="shared" si="212"/>
        <v>0</v>
      </c>
      <c r="TDD82" s="25">
        <f t="shared" si="212"/>
        <v>0</v>
      </c>
      <c r="TDE82" s="25">
        <f t="shared" si="212"/>
        <v>0</v>
      </c>
      <c r="TDF82" s="25">
        <f t="shared" si="212"/>
        <v>0</v>
      </c>
      <c r="TDG82" s="25">
        <f t="shared" si="212"/>
        <v>0</v>
      </c>
      <c r="TDH82" s="25">
        <f t="shared" si="212"/>
        <v>0</v>
      </c>
      <c r="TDI82" s="25">
        <f t="shared" si="212"/>
        <v>0</v>
      </c>
      <c r="TDJ82" s="25">
        <f t="shared" si="212"/>
        <v>0</v>
      </c>
      <c r="TDK82" s="25">
        <f t="shared" si="212"/>
        <v>0</v>
      </c>
      <c r="TDL82" s="25">
        <f t="shared" si="212"/>
        <v>0</v>
      </c>
      <c r="TDM82" s="25">
        <f t="shared" si="212"/>
        <v>0</v>
      </c>
      <c r="TDN82" s="25">
        <f t="shared" si="212"/>
        <v>0</v>
      </c>
      <c r="TDO82" s="25">
        <f t="shared" si="212"/>
        <v>0</v>
      </c>
      <c r="TDP82" s="25">
        <f t="shared" si="212"/>
        <v>0</v>
      </c>
      <c r="TDQ82" s="25">
        <f t="shared" si="212"/>
        <v>0</v>
      </c>
      <c r="TDR82" s="25">
        <f t="shared" si="212"/>
        <v>0</v>
      </c>
      <c r="TDS82" s="25">
        <f t="shared" ref="TDS82:TGD82" si="213">+TDH82+TDJ82+TDL82+TDN82+TDP82</f>
        <v>0</v>
      </c>
      <c r="TDT82" s="25">
        <f t="shared" si="213"/>
        <v>0</v>
      </c>
      <c r="TDU82" s="25">
        <f t="shared" si="213"/>
        <v>0</v>
      </c>
      <c r="TDV82" s="25">
        <f t="shared" si="213"/>
        <v>0</v>
      </c>
      <c r="TDW82" s="25">
        <f t="shared" si="213"/>
        <v>0</v>
      </c>
      <c r="TDX82" s="25">
        <f t="shared" si="213"/>
        <v>0</v>
      </c>
      <c r="TDY82" s="25">
        <f t="shared" si="213"/>
        <v>0</v>
      </c>
      <c r="TDZ82" s="25">
        <f t="shared" si="213"/>
        <v>0</v>
      </c>
      <c r="TEA82" s="25">
        <f t="shared" si="213"/>
        <v>0</v>
      </c>
      <c r="TEB82" s="25">
        <f t="shared" si="213"/>
        <v>0</v>
      </c>
      <c r="TEC82" s="25">
        <f t="shared" si="213"/>
        <v>0</v>
      </c>
      <c r="TED82" s="25">
        <f t="shared" si="213"/>
        <v>0</v>
      </c>
      <c r="TEE82" s="25">
        <f t="shared" si="213"/>
        <v>0</v>
      </c>
      <c r="TEF82" s="25">
        <f t="shared" si="213"/>
        <v>0</v>
      </c>
      <c r="TEG82" s="25">
        <f t="shared" si="213"/>
        <v>0</v>
      </c>
      <c r="TEH82" s="25">
        <f t="shared" si="213"/>
        <v>0</v>
      </c>
      <c r="TEI82" s="25">
        <f t="shared" si="213"/>
        <v>0</v>
      </c>
      <c r="TEJ82" s="25">
        <f t="shared" si="213"/>
        <v>0</v>
      </c>
      <c r="TEK82" s="25">
        <f t="shared" si="213"/>
        <v>0</v>
      </c>
      <c r="TEL82" s="25">
        <f t="shared" si="213"/>
        <v>0</v>
      </c>
      <c r="TEM82" s="25">
        <f t="shared" si="213"/>
        <v>0</v>
      </c>
      <c r="TEN82" s="25">
        <f t="shared" si="213"/>
        <v>0</v>
      </c>
      <c r="TEO82" s="25">
        <f t="shared" si="213"/>
        <v>0</v>
      </c>
      <c r="TEP82" s="25">
        <f t="shared" si="213"/>
        <v>0</v>
      </c>
      <c r="TEQ82" s="25">
        <f t="shared" si="213"/>
        <v>0</v>
      </c>
      <c r="TER82" s="25">
        <f t="shared" si="213"/>
        <v>0</v>
      </c>
      <c r="TES82" s="25">
        <f t="shared" si="213"/>
        <v>0</v>
      </c>
      <c r="TET82" s="25">
        <f t="shared" si="213"/>
        <v>0</v>
      </c>
      <c r="TEU82" s="25">
        <f t="shared" si="213"/>
        <v>0</v>
      </c>
      <c r="TEV82" s="25">
        <f t="shared" si="213"/>
        <v>0</v>
      </c>
      <c r="TEW82" s="25">
        <f t="shared" si="213"/>
        <v>0</v>
      </c>
      <c r="TEX82" s="25">
        <f t="shared" si="213"/>
        <v>0</v>
      </c>
      <c r="TEY82" s="25">
        <f t="shared" si="213"/>
        <v>0</v>
      </c>
      <c r="TEZ82" s="25">
        <f t="shared" si="213"/>
        <v>0</v>
      </c>
      <c r="TFA82" s="25">
        <f t="shared" si="213"/>
        <v>0</v>
      </c>
      <c r="TFB82" s="25">
        <f t="shared" si="213"/>
        <v>0</v>
      </c>
      <c r="TFC82" s="25">
        <f t="shared" si="213"/>
        <v>0</v>
      </c>
      <c r="TFD82" s="25">
        <f t="shared" si="213"/>
        <v>0</v>
      </c>
      <c r="TFE82" s="25">
        <f t="shared" si="213"/>
        <v>0</v>
      </c>
      <c r="TFF82" s="25">
        <f t="shared" si="213"/>
        <v>0</v>
      </c>
      <c r="TFG82" s="25">
        <f t="shared" si="213"/>
        <v>0</v>
      </c>
      <c r="TFH82" s="25">
        <f t="shared" si="213"/>
        <v>0</v>
      </c>
      <c r="TFI82" s="25">
        <f t="shared" si="213"/>
        <v>0</v>
      </c>
      <c r="TFJ82" s="25">
        <f t="shared" si="213"/>
        <v>0</v>
      </c>
      <c r="TFK82" s="25">
        <f t="shared" si="213"/>
        <v>0</v>
      </c>
      <c r="TFL82" s="25">
        <f t="shared" si="213"/>
        <v>0</v>
      </c>
      <c r="TFM82" s="25">
        <f t="shared" si="213"/>
        <v>0</v>
      </c>
      <c r="TFN82" s="25">
        <f t="shared" si="213"/>
        <v>0</v>
      </c>
      <c r="TFO82" s="25">
        <f t="shared" si="213"/>
        <v>0</v>
      </c>
      <c r="TFP82" s="25">
        <f t="shared" si="213"/>
        <v>0</v>
      </c>
      <c r="TFQ82" s="25">
        <f t="shared" si="213"/>
        <v>0</v>
      </c>
      <c r="TFR82" s="25">
        <f t="shared" si="213"/>
        <v>0</v>
      </c>
      <c r="TFS82" s="25">
        <f t="shared" si="213"/>
        <v>0</v>
      </c>
      <c r="TFT82" s="25">
        <f t="shared" si="213"/>
        <v>0</v>
      </c>
      <c r="TFU82" s="25">
        <f t="shared" si="213"/>
        <v>0</v>
      </c>
      <c r="TFV82" s="25">
        <f t="shared" si="213"/>
        <v>0</v>
      </c>
      <c r="TFW82" s="25">
        <f t="shared" si="213"/>
        <v>0</v>
      </c>
      <c r="TFX82" s="25">
        <f t="shared" si="213"/>
        <v>0</v>
      </c>
      <c r="TFY82" s="25">
        <f t="shared" si="213"/>
        <v>0</v>
      </c>
      <c r="TFZ82" s="25">
        <f t="shared" si="213"/>
        <v>0</v>
      </c>
      <c r="TGA82" s="25">
        <f t="shared" si="213"/>
        <v>0</v>
      </c>
      <c r="TGB82" s="25">
        <f t="shared" si="213"/>
        <v>0</v>
      </c>
      <c r="TGC82" s="25">
        <f t="shared" si="213"/>
        <v>0</v>
      </c>
      <c r="TGD82" s="25">
        <f t="shared" si="213"/>
        <v>0</v>
      </c>
      <c r="TGE82" s="25">
        <f t="shared" ref="TGE82:TIP82" si="214">+TFT82+TFV82+TFX82+TFZ82+TGB82</f>
        <v>0</v>
      </c>
      <c r="TGF82" s="25">
        <f t="shared" si="214"/>
        <v>0</v>
      </c>
      <c r="TGG82" s="25">
        <f t="shared" si="214"/>
        <v>0</v>
      </c>
      <c r="TGH82" s="25">
        <f t="shared" si="214"/>
        <v>0</v>
      </c>
      <c r="TGI82" s="25">
        <f t="shared" si="214"/>
        <v>0</v>
      </c>
      <c r="TGJ82" s="25">
        <f t="shared" si="214"/>
        <v>0</v>
      </c>
      <c r="TGK82" s="25">
        <f t="shared" si="214"/>
        <v>0</v>
      </c>
      <c r="TGL82" s="25">
        <f t="shared" si="214"/>
        <v>0</v>
      </c>
      <c r="TGM82" s="25">
        <f t="shared" si="214"/>
        <v>0</v>
      </c>
      <c r="TGN82" s="25">
        <f t="shared" si="214"/>
        <v>0</v>
      </c>
      <c r="TGO82" s="25">
        <f t="shared" si="214"/>
        <v>0</v>
      </c>
      <c r="TGP82" s="25">
        <f t="shared" si="214"/>
        <v>0</v>
      </c>
      <c r="TGQ82" s="25">
        <f t="shared" si="214"/>
        <v>0</v>
      </c>
      <c r="TGR82" s="25">
        <f t="shared" si="214"/>
        <v>0</v>
      </c>
      <c r="TGS82" s="25">
        <f t="shared" si="214"/>
        <v>0</v>
      </c>
      <c r="TGT82" s="25">
        <f t="shared" si="214"/>
        <v>0</v>
      </c>
      <c r="TGU82" s="25">
        <f t="shared" si="214"/>
        <v>0</v>
      </c>
      <c r="TGV82" s="25">
        <f t="shared" si="214"/>
        <v>0</v>
      </c>
      <c r="TGW82" s="25">
        <f t="shared" si="214"/>
        <v>0</v>
      </c>
      <c r="TGX82" s="25">
        <f t="shared" si="214"/>
        <v>0</v>
      </c>
      <c r="TGY82" s="25">
        <f t="shared" si="214"/>
        <v>0</v>
      </c>
      <c r="TGZ82" s="25">
        <f t="shared" si="214"/>
        <v>0</v>
      </c>
      <c r="THA82" s="25">
        <f t="shared" si="214"/>
        <v>0</v>
      </c>
      <c r="THB82" s="25">
        <f t="shared" si="214"/>
        <v>0</v>
      </c>
      <c r="THC82" s="25">
        <f t="shared" si="214"/>
        <v>0</v>
      </c>
      <c r="THD82" s="25">
        <f t="shared" si="214"/>
        <v>0</v>
      </c>
      <c r="THE82" s="25">
        <f t="shared" si="214"/>
        <v>0</v>
      </c>
      <c r="THF82" s="25">
        <f t="shared" si="214"/>
        <v>0</v>
      </c>
      <c r="THG82" s="25">
        <f t="shared" si="214"/>
        <v>0</v>
      </c>
      <c r="THH82" s="25">
        <f t="shared" si="214"/>
        <v>0</v>
      </c>
      <c r="THI82" s="25">
        <f t="shared" si="214"/>
        <v>0</v>
      </c>
      <c r="THJ82" s="25">
        <f t="shared" si="214"/>
        <v>0</v>
      </c>
      <c r="THK82" s="25">
        <f t="shared" si="214"/>
        <v>0</v>
      </c>
      <c r="THL82" s="25">
        <f t="shared" si="214"/>
        <v>0</v>
      </c>
      <c r="THM82" s="25">
        <f t="shared" si="214"/>
        <v>0</v>
      </c>
      <c r="THN82" s="25">
        <f t="shared" si="214"/>
        <v>0</v>
      </c>
      <c r="THO82" s="25">
        <f t="shared" si="214"/>
        <v>0</v>
      </c>
      <c r="THP82" s="25">
        <f t="shared" si="214"/>
        <v>0</v>
      </c>
      <c r="THQ82" s="25">
        <f t="shared" si="214"/>
        <v>0</v>
      </c>
      <c r="THR82" s="25">
        <f t="shared" si="214"/>
        <v>0</v>
      </c>
      <c r="THS82" s="25">
        <f t="shared" si="214"/>
        <v>0</v>
      </c>
      <c r="THT82" s="25">
        <f t="shared" si="214"/>
        <v>0</v>
      </c>
      <c r="THU82" s="25">
        <f t="shared" si="214"/>
        <v>0</v>
      </c>
      <c r="THV82" s="25">
        <f t="shared" si="214"/>
        <v>0</v>
      </c>
      <c r="THW82" s="25">
        <f t="shared" si="214"/>
        <v>0</v>
      </c>
      <c r="THX82" s="25">
        <f t="shared" si="214"/>
        <v>0</v>
      </c>
      <c r="THY82" s="25">
        <f t="shared" si="214"/>
        <v>0</v>
      </c>
      <c r="THZ82" s="25">
        <f t="shared" si="214"/>
        <v>0</v>
      </c>
      <c r="TIA82" s="25">
        <f t="shared" si="214"/>
        <v>0</v>
      </c>
      <c r="TIB82" s="25">
        <f t="shared" si="214"/>
        <v>0</v>
      </c>
      <c r="TIC82" s="25">
        <f t="shared" si="214"/>
        <v>0</v>
      </c>
      <c r="TID82" s="25">
        <f t="shared" si="214"/>
        <v>0</v>
      </c>
      <c r="TIE82" s="25">
        <f t="shared" si="214"/>
        <v>0</v>
      </c>
      <c r="TIF82" s="25">
        <f t="shared" si="214"/>
        <v>0</v>
      </c>
      <c r="TIG82" s="25">
        <f t="shared" si="214"/>
        <v>0</v>
      </c>
      <c r="TIH82" s="25">
        <f t="shared" si="214"/>
        <v>0</v>
      </c>
      <c r="TII82" s="25">
        <f t="shared" si="214"/>
        <v>0</v>
      </c>
      <c r="TIJ82" s="25">
        <f t="shared" si="214"/>
        <v>0</v>
      </c>
      <c r="TIK82" s="25">
        <f t="shared" si="214"/>
        <v>0</v>
      </c>
      <c r="TIL82" s="25">
        <f t="shared" si="214"/>
        <v>0</v>
      </c>
      <c r="TIM82" s="25">
        <f t="shared" si="214"/>
        <v>0</v>
      </c>
      <c r="TIN82" s="25">
        <f t="shared" si="214"/>
        <v>0</v>
      </c>
      <c r="TIO82" s="25">
        <f t="shared" si="214"/>
        <v>0</v>
      </c>
      <c r="TIP82" s="25">
        <f t="shared" si="214"/>
        <v>0</v>
      </c>
      <c r="TIQ82" s="25">
        <f t="shared" ref="TIQ82:TLB82" si="215">+TIF82+TIH82+TIJ82+TIL82+TIN82</f>
        <v>0</v>
      </c>
      <c r="TIR82" s="25">
        <f t="shared" si="215"/>
        <v>0</v>
      </c>
      <c r="TIS82" s="25">
        <f t="shared" si="215"/>
        <v>0</v>
      </c>
      <c r="TIT82" s="25">
        <f t="shared" si="215"/>
        <v>0</v>
      </c>
      <c r="TIU82" s="25">
        <f t="shared" si="215"/>
        <v>0</v>
      </c>
      <c r="TIV82" s="25">
        <f t="shared" si="215"/>
        <v>0</v>
      </c>
      <c r="TIW82" s="25">
        <f t="shared" si="215"/>
        <v>0</v>
      </c>
      <c r="TIX82" s="25">
        <f t="shared" si="215"/>
        <v>0</v>
      </c>
      <c r="TIY82" s="25">
        <f t="shared" si="215"/>
        <v>0</v>
      </c>
      <c r="TIZ82" s="25">
        <f t="shared" si="215"/>
        <v>0</v>
      </c>
      <c r="TJA82" s="25">
        <f t="shared" si="215"/>
        <v>0</v>
      </c>
      <c r="TJB82" s="25">
        <f t="shared" si="215"/>
        <v>0</v>
      </c>
      <c r="TJC82" s="25">
        <f t="shared" si="215"/>
        <v>0</v>
      </c>
      <c r="TJD82" s="25">
        <f t="shared" si="215"/>
        <v>0</v>
      </c>
      <c r="TJE82" s="25">
        <f t="shared" si="215"/>
        <v>0</v>
      </c>
      <c r="TJF82" s="25">
        <f t="shared" si="215"/>
        <v>0</v>
      </c>
      <c r="TJG82" s="25">
        <f t="shared" si="215"/>
        <v>0</v>
      </c>
      <c r="TJH82" s="25">
        <f t="shared" si="215"/>
        <v>0</v>
      </c>
      <c r="TJI82" s="25">
        <f t="shared" si="215"/>
        <v>0</v>
      </c>
      <c r="TJJ82" s="25">
        <f t="shared" si="215"/>
        <v>0</v>
      </c>
      <c r="TJK82" s="25">
        <f t="shared" si="215"/>
        <v>0</v>
      </c>
      <c r="TJL82" s="25">
        <f t="shared" si="215"/>
        <v>0</v>
      </c>
      <c r="TJM82" s="25">
        <f t="shared" si="215"/>
        <v>0</v>
      </c>
      <c r="TJN82" s="25">
        <f t="shared" si="215"/>
        <v>0</v>
      </c>
      <c r="TJO82" s="25">
        <f t="shared" si="215"/>
        <v>0</v>
      </c>
      <c r="TJP82" s="25">
        <f t="shared" si="215"/>
        <v>0</v>
      </c>
      <c r="TJQ82" s="25">
        <f t="shared" si="215"/>
        <v>0</v>
      </c>
      <c r="TJR82" s="25">
        <f t="shared" si="215"/>
        <v>0</v>
      </c>
      <c r="TJS82" s="25">
        <f t="shared" si="215"/>
        <v>0</v>
      </c>
      <c r="TJT82" s="25">
        <f t="shared" si="215"/>
        <v>0</v>
      </c>
      <c r="TJU82" s="25">
        <f t="shared" si="215"/>
        <v>0</v>
      </c>
      <c r="TJV82" s="25">
        <f t="shared" si="215"/>
        <v>0</v>
      </c>
      <c r="TJW82" s="25">
        <f t="shared" si="215"/>
        <v>0</v>
      </c>
      <c r="TJX82" s="25">
        <f t="shared" si="215"/>
        <v>0</v>
      </c>
      <c r="TJY82" s="25">
        <f t="shared" si="215"/>
        <v>0</v>
      </c>
      <c r="TJZ82" s="25">
        <f t="shared" si="215"/>
        <v>0</v>
      </c>
      <c r="TKA82" s="25">
        <f t="shared" si="215"/>
        <v>0</v>
      </c>
      <c r="TKB82" s="25">
        <f t="shared" si="215"/>
        <v>0</v>
      </c>
      <c r="TKC82" s="25">
        <f t="shared" si="215"/>
        <v>0</v>
      </c>
      <c r="TKD82" s="25">
        <f t="shared" si="215"/>
        <v>0</v>
      </c>
      <c r="TKE82" s="25">
        <f t="shared" si="215"/>
        <v>0</v>
      </c>
      <c r="TKF82" s="25">
        <f t="shared" si="215"/>
        <v>0</v>
      </c>
      <c r="TKG82" s="25">
        <f t="shared" si="215"/>
        <v>0</v>
      </c>
      <c r="TKH82" s="25">
        <f t="shared" si="215"/>
        <v>0</v>
      </c>
      <c r="TKI82" s="25">
        <f t="shared" si="215"/>
        <v>0</v>
      </c>
      <c r="TKJ82" s="25">
        <f t="shared" si="215"/>
        <v>0</v>
      </c>
      <c r="TKK82" s="25">
        <f t="shared" si="215"/>
        <v>0</v>
      </c>
      <c r="TKL82" s="25">
        <f t="shared" si="215"/>
        <v>0</v>
      </c>
      <c r="TKM82" s="25">
        <f t="shared" si="215"/>
        <v>0</v>
      </c>
      <c r="TKN82" s="25">
        <f t="shared" si="215"/>
        <v>0</v>
      </c>
      <c r="TKO82" s="25">
        <f t="shared" si="215"/>
        <v>0</v>
      </c>
      <c r="TKP82" s="25">
        <f t="shared" si="215"/>
        <v>0</v>
      </c>
      <c r="TKQ82" s="25">
        <f t="shared" si="215"/>
        <v>0</v>
      </c>
      <c r="TKR82" s="25">
        <f t="shared" si="215"/>
        <v>0</v>
      </c>
      <c r="TKS82" s="25">
        <f t="shared" si="215"/>
        <v>0</v>
      </c>
      <c r="TKT82" s="25">
        <f t="shared" si="215"/>
        <v>0</v>
      </c>
      <c r="TKU82" s="25">
        <f t="shared" si="215"/>
        <v>0</v>
      </c>
      <c r="TKV82" s="25">
        <f t="shared" si="215"/>
        <v>0</v>
      </c>
      <c r="TKW82" s="25">
        <f t="shared" si="215"/>
        <v>0</v>
      </c>
      <c r="TKX82" s="25">
        <f t="shared" si="215"/>
        <v>0</v>
      </c>
      <c r="TKY82" s="25">
        <f t="shared" si="215"/>
        <v>0</v>
      </c>
      <c r="TKZ82" s="25">
        <f t="shared" si="215"/>
        <v>0</v>
      </c>
      <c r="TLA82" s="25">
        <f t="shared" si="215"/>
        <v>0</v>
      </c>
      <c r="TLB82" s="25">
        <f t="shared" si="215"/>
        <v>0</v>
      </c>
      <c r="TLC82" s="25">
        <f t="shared" ref="TLC82:TNN82" si="216">+TKR82+TKT82+TKV82+TKX82+TKZ82</f>
        <v>0</v>
      </c>
      <c r="TLD82" s="25">
        <f t="shared" si="216"/>
        <v>0</v>
      </c>
      <c r="TLE82" s="25">
        <f t="shared" si="216"/>
        <v>0</v>
      </c>
      <c r="TLF82" s="25">
        <f t="shared" si="216"/>
        <v>0</v>
      </c>
      <c r="TLG82" s="25">
        <f t="shared" si="216"/>
        <v>0</v>
      </c>
      <c r="TLH82" s="25">
        <f t="shared" si="216"/>
        <v>0</v>
      </c>
      <c r="TLI82" s="25">
        <f t="shared" si="216"/>
        <v>0</v>
      </c>
      <c r="TLJ82" s="25">
        <f t="shared" si="216"/>
        <v>0</v>
      </c>
      <c r="TLK82" s="25">
        <f t="shared" si="216"/>
        <v>0</v>
      </c>
      <c r="TLL82" s="25">
        <f t="shared" si="216"/>
        <v>0</v>
      </c>
      <c r="TLM82" s="25">
        <f t="shared" si="216"/>
        <v>0</v>
      </c>
      <c r="TLN82" s="25">
        <f t="shared" si="216"/>
        <v>0</v>
      </c>
      <c r="TLO82" s="25">
        <f t="shared" si="216"/>
        <v>0</v>
      </c>
      <c r="TLP82" s="25">
        <f t="shared" si="216"/>
        <v>0</v>
      </c>
      <c r="TLQ82" s="25">
        <f t="shared" si="216"/>
        <v>0</v>
      </c>
      <c r="TLR82" s="25">
        <f t="shared" si="216"/>
        <v>0</v>
      </c>
      <c r="TLS82" s="25">
        <f t="shared" si="216"/>
        <v>0</v>
      </c>
      <c r="TLT82" s="25">
        <f t="shared" si="216"/>
        <v>0</v>
      </c>
      <c r="TLU82" s="25">
        <f t="shared" si="216"/>
        <v>0</v>
      </c>
      <c r="TLV82" s="25">
        <f t="shared" si="216"/>
        <v>0</v>
      </c>
      <c r="TLW82" s="25">
        <f t="shared" si="216"/>
        <v>0</v>
      </c>
      <c r="TLX82" s="25">
        <f t="shared" si="216"/>
        <v>0</v>
      </c>
      <c r="TLY82" s="25">
        <f t="shared" si="216"/>
        <v>0</v>
      </c>
      <c r="TLZ82" s="25">
        <f t="shared" si="216"/>
        <v>0</v>
      </c>
      <c r="TMA82" s="25">
        <f t="shared" si="216"/>
        <v>0</v>
      </c>
      <c r="TMB82" s="25">
        <f t="shared" si="216"/>
        <v>0</v>
      </c>
      <c r="TMC82" s="25">
        <f t="shared" si="216"/>
        <v>0</v>
      </c>
      <c r="TMD82" s="25">
        <f t="shared" si="216"/>
        <v>0</v>
      </c>
      <c r="TME82" s="25">
        <f t="shared" si="216"/>
        <v>0</v>
      </c>
      <c r="TMF82" s="25">
        <f t="shared" si="216"/>
        <v>0</v>
      </c>
      <c r="TMG82" s="25">
        <f t="shared" si="216"/>
        <v>0</v>
      </c>
      <c r="TMH82" s="25">
        <f t="shared" si="216"/>
        <v>0</v>
      </c>
      <c r="TMI82" s="25">
        <f t="shared" si="216"/>
        <v>0</v>
      </c>
      <c r="TMJ82" s="25">
        <f t="shared" si="216"/>
        <v>0</v>
      </c>
      <c r="TMK82" s="25">
        <f t="shared" si="216"/>
        <v>0</v>
      </c>
      <c r="TML82" s="25">
        <f t="shared" si="216"/>
        <v>0</v>
      </c>
      <c r="TMM82" s="25">
        <f t="shared" si="216"/>
        <v>0</v>
      </c>
      <c r="TMN82" s="25">
        <f t="shared" si="216"/>
        <v>0</v>
      </c>
      <c r="TMO82" s="25">
        <f t="shared" si="216"/>
        <v>0</v>
      </c>
      <c r="TMP82" s="25">
        <f t="shared" si="216"/>
        <v>0</v>
      </c>
      <c r="TMQ82" s="25">
        <f t="shared" si="216"/>
        <v>0</v>
      </c>
      <c r="TMR82" s="25">
        <f t="shared" si="216"/>
        <v>0</v>
      </c>
      <c r="TMS82" s="25">
        <f t="shared" si="216"/>
        <v>0</v>
      </c>
      <c r="TMT82" s="25">
        <f t="shared" si="216"/>
        <v>0</v>
      </c>
      <c r="TMU82" s="25">
        <f t="shared" si="216"/>
        <v>0</v>
      </c>
      <c r="TMV82" s="25">
        <f t="shared" si="216"/>
        <v>0</v>
      </c>
      <c r="TMW82" s="25">
        <f t="shared" si="216"/>
        <v>0</v>
      </c>
      <c r="TMX82" s="25">
        <f t="shared" si="216"/>
        <v>0</v>
      </c>
      <c r="TMY82" s="25">
        <f t="shared" si="216"/>
        <v>0</v>
      </c>
      <c r="TMZ82" s="25">
        <f t="shared" si="216"/>
        <v>0</v>
      </c>
      <c r="TNA82" s="25">
        <f t="shared" si="216"/>
        <v>0</v>
      </c>
      <c r="TNB82" s="25">
        <f t="shared" si="216"/>
        <v>0</v>
      </c>
      <c r="TNC82" s="25">
        <f t="shared" si="216"/>
        <v>0</v>
      </c>
      <c r="TND82" s="25">
        <f t="shared" si="216"/>
        <v>0</v>
      </c>
      <c r="TNE82" s="25">
        <f t="shared" si="216"/>
        <v>0</v>
      </c>
      <c r="TNF82" s="25">
        <f t="shared" si="216"/>
        <v>0</v>
      </c>
      <c r="TNG82" s="25">
        <f t="shared" si="216"/>
        <v>0</v>
      </c>
      <c r="TNH82" s="25">
        <f t="shared" si="216"/>
        <v>0</v>
      </c>
      <c r="TNI82" s="25">
        <f t="shared" si="216"/>
        <v>0</v>
      </c>
      <c r="TNJ82" s="25">
        <f t="shared" si="216"/>
        <v>0</v>
      </c>
      <c r="TNK82" s="25">
        <f t="shared" si="216"/>
        <v>0</v>
      </c>
      <c r="TNL82" s="25">
        <f t="shared" si="216"/>
        <v>0</v>
      </c>
      <c r="TNM82" s="25">
        <f t="shared" si="216"/>
        <v>0</v>
      </c>
      <c r="TNN82" s="25">
        <f t="shared" si="216"/>
        <v>0</v>
      </c>
      <c r="TNO82" s="25">
        <f t="shared" ref="TNO82:TPZ82" si="217">+TND82+TNF82+TNH82+TNJ82+TNL82</f>
        <v>0</v>
      </c>
      <c r="TNP82" s="25">
        <f t="shared" si="217"/>
        <v>0</v>
      </c>
      <c r="TNQ82" s="25">
        <f t="shared" si="217"/>
        <v>0</v>
      </c>
      <c r="TNR82" s="25">
        <f t="shared" si="217"/>
        <v>0</v>
      </c>
      <c r="TNS82" s="25">
        <f t="shared" si="217"/>
        <v>0</v>
      </c>
      <c r="TNT82" s="25">
        <f t="shared" si="217"/>
        <v>0</v>
      </c>
      <c r="TNU82" s="25">
        <f t="shared" si="217"/>
        <v>0</v>
      </c>
      <c r="TNV82" s="25">
        <f t="shared" si="217"/>
        <v>0</v>
      </c>
      <c r="TNW82" s="25">
        <f t="shared" si="217"/>
        <v>0</v>
      </c>
      <c r="TNX82" s="25">
        <f t="shared" si="217"/>
        <v>0</v>
      </c>
      <c r="TNY82" s="25">
        <f t="shared" si="217"/>
        <v>0</v>
      </c>
      <c r="TNZ82" s="25">
        <f t="shared" si="217"/>
        <v>0</v>
      </c>
      <c r="TOA82" s="25">
        <f t="shared" si="217"/>
        <v>0</v>
      </c>
      <c r="TOB82" s="25">
        <f t="shared" si="217"/>
        <v>0</v>
      </c>
      <c r="TOC82" s="25">
        <f t="shared" si="217"/>
        <v>0</v>
      </c>
      <c r="TOD82" s="25">
        <f t="shared" si="217"/>
        <v>0</v>
      </c>
      <c r="TOE82" s="25">
        <f t="shared" si="217"/>
        <v>0</v>
      </c>
      <c r="TOF82" s="25">
        <f t="shared" si="217"/>
        <v>0</v>
      </c>
      <c r="TOG82" s="25">
        <f t="shared" si="217"/>
        <v>0</v>
      </c>
      <c r="TOH82" s="25">
        <f t="shared" si="217"/>
        <v>0</v>
      </c>
      <c r="TOI82" s="25">
        <f t="shared" si="217"/>
        <v>0</v>
      </c>
      <c r="TOJ82" s="25">
        <f t="shared" si="217"/>
        <v>0</v>
      </c>
      <c r="TOK82" s="25">
        <f t="shared" si="217"/>
        <v>0</v>
      </c>
      <c r="TOL82" s="25">
        <f t="shared" si="217"/>
        <v>0</v>
      </c>
      <c r="TOM82" s="25">
        <f t="shared" si="217"/>
        <v>0</v>
      </c>
      <c r="TON82" s="25">
        <f t="shared" si="217"/>
        <v>0</v>
      </c>
      <c r="TOO82" s="25">
        <f t="shared" si="217"/>
        <v>0</v>
      </c>
      <c r="TOP82" s="25">
        <f t="shared" si="217"/>
        <v>0</v>
      </c>
      <c r="TOQ82" s="25">
        <f t="shared" si="217"/>
        <v>0</v>
      </c>
      <c r="TOR82" s="25">
        <f t="shared" si="217"/>
        <v>0</v>
      </c>
      <c r="TOS82" s="25">
        <f t="shared" si="217"/>
        <v>0</v>
      </c>
      <c r="TOT82" s="25">
        <f t="shared" si="217"/>
        <v>0</v>
      </c>
      <c r="TOU82" s="25">
        <f t="shared" si="217"/>
        <v>0</v>
      </c>
      <c r="TOV82" s="25">
        <f t="shared" si="217"/>
        <v>0</v>
      </c>
      <c r="TOW82" s="25">
        <f t="shared" si="217"/>
        <v>0</v>
      </c>
      <c r="TOX82" s="25">
        <f t="shared" si="217"/>
        <v>0</v>
      </c>
      <c r="TOY82" s="25">
        <f t="shared" si="217"/>
        <v>0</v>
      </c>
      <c r="TOZ82" s="25">
        <f t="shared" si="217"/>
        <v>0</v>
      </c>
      <c r="TPA82" s="25">
        <f t="shared" si="217"/>
        <v>0</v>
      </c>
      <c r="TPB82" s="25">
        <f t="shared" si="217"/>
        <v>0</v>
      </c>
      <c r="TPC82" s="25">
        <f t="shared" si="217"/>
        <v>0</v>
      </c>
      <c r="TPD82" s="25">
        <f t="shared" si="217"/>
        <v>0</v>
      </c>
      <c r="TPE82" s="25">
        <f t="shared" si="217"/>
        <v>0</v>
      </c>
      <c r="TPF82" s="25">
        <f t="shared" si="217"/>
        <v>0</v>
      </c>
      <c r="TPG82" s="25">
        <f t="shared" si="217"/>
        <v>0</v>
      </c>
      <c r="TPH82" s="25">
        <f t="shared" si="217"/>
        <v>0</v>
      </c>
      <c r="TPI82" s="25">
        <f t="shared" si="217"/>
        <v>0</v>
      </c>
      <c r="TPJ82" s="25">
        <f t="shared" si="217"/>
        <v>0</v>
      </c>
      <c r="TPK82" s="25">
        <f t="shared" si="217"/>
        <v>0</v>
      </c>
      <c r="TPL82" s="25">
        <f t="shared" si="217"/>
        <v>0</v>
      </c>
      <c r="TPM82" s="25">
        <f t="shared" si="217"/>
        <v>0</v>
      </c>
      <c r="TPN82" s="25">
        <f t="shared" si="217"/>
        <v>0</v>
      </c>
      <c r="TPO82" s="25">
        <f t="shared" si="217"/>
        <v>0</v>
      </c>
      <c r="TPP82" s="25">
        <f t="shared" si="217"/>
        <v>0</v>
      </c>
      <c r="TPQ82" s="25">
        <f t="shared" si="217"/>
        <v>0</v>
      </c>
      <c r="TPR82" s="25">
        <f t="shared" si="217"/>
        <v>0</v>
      </c>
      <c r="TPS82" s="25">
        <f t="shared" si="217"/>
        <v>0</v>
      </c>
      <c r="TPT82" s="25">
        <f t="shared" si="217"/>
        <v>0</v>
      </c>
      <c r="TPU82" s="25">
        <f t="shared" si="217"/>
        <v>0</v>
      </c>
      <c r="TPV82" s="25">
        <f t="shared" si="217"/>
        <v>0</v>
      </c>
      <c r="TPW82" s="25">
        <f t="shared" si="217"/>
        <v>0</v>
      </c>
      <c r="TPX82" s="25">
        <f t="shared" si="217"/>
        <v>0</v>
      </c>
      <c r="TPY82" s="25">
        <f t="shared" si="217"/>
        <v>0</v>
      </c>
      <c r="TPZ82" s="25">
        <f t="shared" si="217"/>
        <v>0</v>
      </c>
      <c r="TQA82" s="25">
        <f t="shared" ref="TQA82:TSL82" si="218">+TPP82+TPR82+TPT82+TPV82+TPX82</f>
        <v>0</v>
      </c>
      <c r="TQB82" s="25">
        <f t="shared" si="218"/>
        <v>0</v>
      </c>
      <c r="TQC82" s="25">
        <f t="shared" si="218"/>
        <v>0</v>
      </c>
      <c r="TQD82" s="25">
        <f t="shared" si="218"/>
        <v>0</v>
      </c>
      <c r="TQE82" s="25">
        <f t="shared" si="218"/>
        <v>0</v>
      </c>
      <c r="TQF82" s="25">
        <f t="shared" si="218"/>
        <v>0</v>
      </c>
      <c r="TQG82" s="25">
        <f t="shared" si="218"/>
        <v>0</v>
      </c>
      <c r="TQH82" s="25">
        <f t="shared" si="218"/>
        <v>0</v>
      </c>
      <c r="TQI82" s="25">
        <f t="shared" si="218"/>
        <v>0</v>
      </c>
      <c r="TQJ82" s="25">
        <f t="shared" si="218"/>
        <v>0</v>
      </c>
      <c r="TQK82" s="25">
        <f t="shared" si="218"/>
        <v>0</v>
      </c>
      <c r="TQL82" s="25">
        <f t="shared" si="218"/>
        <v>0</v>
      </c>
      <c r="TQM82" s="25">
        <f t="shared" si="218"/>
        <v>0</v>
      </c>
      <c r="TQN82" s="25">
        <f t="shared" si="218"/>
        <v>0</v>
      </c>
      <c r="TQO82" s="25">
        <f t="shared" si="218"/>
        <v>0</v>
      </c>
      <c r="TQP82" s="25">
        <f t="shared" si="218"/>
        <v>0</v>
      </c>
      <c r="TQQ82" s="25">
        <f t="shared" si="218"/>
        <v>0</v>
      </c>
      <c r="TQR82" s="25">
        <f t="shared" si="218"/>
        <v>0</v>
      </c>
      <c r="TQS82" s="25">
        <f t="shared" si="218"/>
        <v>0</v>
      </c>
      <c r="TQT82" s="25">
        <f t="shared" si="218"/>
        <v>0</v>
      </c>
      <c r="TQU82" s="25">
        <f t="shared" si="218"/>
        <v>0</v>
      </c>
      <c r="TQV82" s="25">
        <f t="shared" si="218"/>
        <v>0</v>
      </c>
      <c r="TQW82" s="25">
        <f t="shared" si="218"/>
        <v>0</v>
      </c>
      <c r="TQX82" s="25">
        <f t="shared" si="218"/>
        <v>0</v>
      </c>
      <c r="TQY82" s="25">
        <f t="shared" si="218"/>
        <v>0</v>
      </c>
      <c r="TQZ82" s="25">
        <f t="shared" si="218"/>
        <v>0</v>
      </c>
      <c r="TRA82" s="25">
        <f t="shared" si="218"/>
        <v>0</v>
      </c>
      <c r="TRB82" s="25">
        <f t="shared" si="218"/>
        <v>0</v>
      </c>
      <c r="TRC82" s="25">
        <f t="shared" si="218"/>
        <v>0</v>
      </c>
      <c r="TRD82" s="25">
        <f t="shared" si="218"/>
        <v>0</v>
      </c>
      <c r="TRE82" s="25">
        <f t="shared" si="218"/>
        <v>0</v>
      </c>
      <c r="TRF82" s="25">
        <f t="shared" si="218"/>
        <v>0</v>
      </c>
      <c r="TRG82" s="25">
        <f t="shared" si="218"/>
        <v>0</v>
      </c>
      <c r="TRH82" s="25">
        <f t="shared" si="218"/>
        <v>0</v>
      </c>
      <c r="TRI82" s="25">
        <f t="shared" si="218"/>
        <v>0</v>
      </c>
      <c r="TRJ82" s="25">
        <f t="shared" si="218"/>
        <v>0</v>
      </c>
      <c r="TRK82" s="25">
        <f t="shared" si="218"/>
        <v>0</v>
      </c>
      <c r="TRL82" s="25">
        <f t="shared" si="218"/>
        <v>0</v>
      </c>
      <c r="TRM82" s="25">
        <f t="shared" si="218"/>
        <v>0</v>
      </c>
      <c r="TRN82" s="25">
        <f t="shared" si="218"/>
        <v>0</v>
      </c>
      <c r="TRO82" s="25">
        <f t="shared" si="218"/>
        <v>0</v>
      </c>
      <c r="TRP82" s="25">
        <f t="shared" si="218"/>
        <v>0</v>
      </c>
      <c r="TRQ82" s="25">
        <f t="shared" si="218"/>
        <v>0</v>
      </c>
      <c r="TRR82" s="25">
        <f t="shared" si="218"/>
        <v>0</v>
      </c>
      <c r="TRS82" s="25">
        <f t="shared" si="218"/>
        <v>0</v>
      </c>
      <c r="TRT82" s="25">
        <f t="shared" si="218"/>
        <v>0</v>
      </c>
      <c r="TRU82" s="25">
        <f t="shared" si="218"/>
        <v>0</v>
      </c>
      <c r="TRV82" s="25">
        <f t="shared" si="218"/>
        <v>0</v>
      </c>
      <c r="TRW82" s="25">
        <f t="shared" si="218"/>
        <v>0</v>
      </c>
      <c r="TRX82" s="25">
        <f t="shared" si="218"/>
        <v>0</v>
      </c>
      <c r="TRY82" s="25">
        <f t="shared" si="218"/>
        <v>0</v>
      </c>
      <c r="TRZ82" s="25">
        <f t="shared" si="218"/>
        <v>0</v>
      </c>
      <c r="TSA82" s="25">
        <f t="shared" si="218"/>
        <v>0</v>
      </c>
      <c r="TSB82" s="25">
        <f t="shared" si="218"/>
        <v>0</v>
      </c>
      <c r="TSC82" s="25">
        <f t="shared" si="218"/>
        <v>0</v>
      </c>
      <c r="TSD82" s="25">
        <f t="shared" si="218"/>
        <v>0</v>
      </c>
      <c r="TSE82" s="25">
        <f t="shared" si="218"/>
        <v>0</v>
      </c>
      <c r="TSF82" s="25">
        <f t="shared" si="218"/>
        <v>0</v>
      </c>
      <c r="TSG82" s="25">
        <f t="shared" si="218"/>
        <v>0</v>
      </c>
      <c r="TSH82" s="25">
        <f t="shared" si="218"/>
        <v>0</v>
      </c>
      <c r="TSI82" s="25">
        <f t="shared" si="218"/>
        <v>0</v>
      </c>
      <c r="TSJ82" s="25">
        <f t="shared" si="218"/>
        <v>0</v>
      </c>
      <c r="TSK82" s="25">
        <f t="shared" si="218"/>
        <v>0</v>
      </c>
      <c r="TSL82" s="25">
        <f t="shared" si="218"/>
        <v>0</v>
      </c>
      <c r="TSM82" s="25">
        <f t="shared" ref="TSM82:TUX82" si="219">+TSB82+TSD82+TSF82+TSH82+TSJ82</f>
        <v>0</v>
      </c>
      <c r="TSN82" s="25">
        <f t="shared" si="219"/>
        <v>0</v>
      </c>
      <c r="TSO82" s="25">
        <f t="shared" si="219"/>
        <v>0</v>
      </c>
      <c r="TSP82" s="25">
        <f t="shared" si="219"/>
        <v>0</v>
      </c>
      <c r="TSQ82" s="25">
        <f t="shared" si="219"/>
        <v>0</v>
      </c>
      <c r="TSR82" s="25">
        <f t="shared" si="219"/>
        <v>0</v>
      </c>
      <c r="TSS82" s="25">
        <f t="shared" si="219"/>
        <v>0</v>
      </c>
      <c r="TST82" s="25">
        <f t="shared" si="219"/>
        <v>0</v>
      </c>
      <c r="TSU82" s="25">
        <f t="shared" si="219"/>
        <v>0</v>
      </c>
      <c r="TSV82" s="25">
        <f t="shared" si="219"/>
        <v>0</v>
      </c>
      <c r="TSW82" s="25">
        <f t="shared" si="219"/>
        <v>0</v>
      </c>
      <c r="TSX82" s="25">
        <f t="shared" si="219"/>
        <v>0</v>
      </c>
      <c r="TSY82" s="25">
        <f t="shared" si="219"/>
        <v>0</v>
      </c>
      <c r="TSZ82" s="25">
        <f t="shared" si="219"/>
        <v>0</v>
      </c>
      <c r="TTA82" s="25">
        <f t="shared" si="219"/>
        <v>0</v>
      </c>
      <c r="TTB82" s="25">
        <f t="shared" si="219"/>
        <v>0</v>
      </c>
      <c r="TTC82" s="25">
        <f t="shared" si="219"/>
        <v>0</v>
      </c>
      <c r="TTD82" s="25">
        <f t="shared" si="219"/>
        <v>0</v>
      </c>
      <c r="TTE82" s="25">
        <f t="shared" si="219"/>
        <v>0</v>
      </c>
      <c r="TTF82" s="25">
        <f t="shared" si="219"/>
        <v>0</v>
      </c>
      <c r="TTG82" s="25">
        <f t="shared" si="219"/>
        <v>0</v>
      </c>
      <c r="TTH82" s="25">
        <f t="shared" si="219"/>
        <v>0</v>
      </c>
      <c r="TTI82" s="25">
        <f t="shared" si="219"/>
        <v>0</v>
      </c>
      <c r="TTJ82" s="25">
        <f t="shared" si="219"/>
        <v>0</v>
      </c>
      <c r="TTK82" s="25">
        <f t="shared" si="219"/>
        <v>0</v>
      </c>
      <c r="TTL82" s="25">
        <f t="shared" si="219"/>
        <v>0</v>
      </c>
      <c r="TTM82" s="25">
        <f t="shared" si="219"/>
        <v>0</v>
      </c>
      <c r="TTN82" s="25">
        <f t="shared" si="219"/>
        <v>0</v>
      </c>
      <c r="TTO82" s="25">
        <f t="shared" si="219"/>
        <v>0</v>
      </c>
      <c r="TTP82" s="25">
        <f t="shared" si="219"/>
        <v>0</v>
      </c>
      <c r="TTQ82" s="25">
        <f t="shared" si="219"/>
        <v>0</v>
      </c>
      <c r="TTR82" s="25">
        <f t="shared" si="219"/>
        <v>0</v>
      </c>
      <c r="TTS82" s="25">
        <f t="shared" si="219"/>
        <v>0</v>
      </c>
      <c r="TTT82" s="25">
        <f t="shared" si="219"/>
        <v>0</v>
      </c>
      <c r="TTU82" s="25">
        <f t="shared" si="219"/>
        <v>0</v>
      </c>
      <c r="TTV82" s="25">
        <f t="shared" si="219"/>
        <v>0</v>
      </c>
      <c r="TTW82" s="25">
        <f t="shared" si="219"/>
        <v>0</v>
      </c>
      <c r="TTX82" s="25">
        <f t="shared" si="219"/>
        <v>0</v>
      </c>
      <c r="TTY82" s="25">
        <f t="shared" si="219"/>
        <v>0</v>
      </c>
      <c r="TTZ82" s="25">
        <f t="shared" si="219"/>
        <v>0</v>
      </c>
      <c r="TUA82" s="25">
        <f t="shared" si="219"/>
        <v>0</v>
      </c>
      <c r="TUB82" s="25">
        <f t="shared" si="219"/>
        <v>0</v>
      </c>
      <c r="TUC82" s="25">
        <f t="shared" si="219"/>
        <v>0</v>
      </c>
      <c r="TUD82" s="25">
        <f t="shared" si="219"/>
        <v>0</v>
      </c>
      <c r="TUE82" s="25">
        <f t="shared" si="219"/>
        <v>0</v>
      </c>
      <c r="TUF82" s="25">
        <f t="shared" si="219"/>
        <v>0</v>
      </c>
      <c r="TUG82" s="25">
        <f t="shared" si="219"/>
        <v>0</v>
      </c>
      <c r="TUH82" s="25">
        <f t="shared" si="219"/>
        <v>0</v>
      </c>
      <c r="TUI82" s="25">
        <f t="shared" si="219"/>
        <v>0</v>
      </c>
      <c r="TUJ82" s="25">
        <f t="shared" si="219"/>
        <v>0</v>
      </c>
      <c r="TUK82" s="25">
        <f t="shared" si="219"/>
        <v>0</v>
      </c>
      <c r="TUL82" s="25">
        <f t="shared" si="219"/>
        <v>0</v>
      </c>
      <c r="TUM82" s="25">
        <f t="shared" si="219"/>
        <v>0</v>
      </c>
      <c r="TUN82" s="25">
        <f t="shared" si="219"/>
        <v>0</v>
      </c>
      <c r="TUO82" s="25">
        <f t="shared" si="219"/>
        <v>0</v>
      </c>
      <c r="TUP82" s="25">
        <f t="shared" si="219"/>
        <v>0</v>
      </c>
      <c r="TUQ82" s="25">
        <f t="shared" si="219"/>
        <v>0</v>
      </c>
      <c r="TUR82" s="25">
        <f t="shared" si="219"/>
        <v>0</v>
      </c>
      <c r="TUS82" s="25">
        <f t="shared" si="219"/>
        <v>0</v>
      </c>
      <c r="TUT82" s="25">
        <f t="shared" si="219"/>
        <v>0</v>
      </c>
      <c r="TUU82" s="25">
        <f t="shared" si="219"/>
        <v>0</v>
      </c>
      <c r="TUV82" s="25">
        <f t="shared" si="219"/>
        <v>0</v>
      </c>
      <c r="TUW82" s="25">
        <f t="shared" si="219"/>
        <v>0</v>
      </c>
      <c r="TUX82" s="25">
        <f t="shared" si="219"/>
        <v>0</v>
      </c>
      <c r="TUY82" s="25">
        <f t="shared" ref="TUY82:TXJ82" si="220">+TUN82+TUP82+TUR82+TUT82+TUV82</f>
        <v>0</v>
      </c>
      <c r="TUZ82" s="25">
        <f t="shared" si="220"/>
        <v>0</v>
      </c>
      <c r="TVA82" s="25">
        <f t="shared" si="220"/>
        <v>0</v>
      </c>
      <c r="TVB82" s="25">
        <f t="shared" si="220"/>
        <v>0</v>
      </c>
      <c r="TVC82" s="25">
        <f t="shared" si="220"/>
        <v>0</v>
      </c>
      <c r="TVD82" s="25">
        <f t="shared" si="220"/>
        <v>0</v>
      </c>
      <c r="TVE82" s="25">
        <f t="shared" si="220"/>
        <v>0</v>
      </c>
      <c r="TVF82" s="25">
        <f t="shared" si="220"/>
        <v>0</v>
      </c>
      <c r="TVG82" s="25">
        <f t="shared" si="220"/>
        <v>0</v>
      </c>
      <c r="TVH82" s="25">
        <f t="shared" si="220"/>
        <v>0</v>
      </c>
      <c r="TVI82" s="25">
        <f t="shared" si="220"/>
        <v>0</v>
      </c>
      <c r="TVJ82" s="25">
        <f t="shared" si="220"/>
        <v>0</v>
      </c>
      <c r="TVK82" s="25">
        <f t="shared" si="220"/>
        <v>0</v>
      </c>
      <c r="TVL82" s="25">
        <f t="shared" si="220"/>
        <v>0</v>
      </c>
      <c r="TVM82" s="25">
        <f t="shared" si="220"/>
        <v>0</v>
      </c>
      <c r="TVN82" s="25">
        <f t="shared" si="220"/>
        <v>0</v>
      </c>
      <c r="TVO82" s="25">
        <f t="shared" si="220"/>
        <v>0</v>
      </c>
      <c r="TVP82" s="25">
        <f t="shared" si="220"/>
        <v>0</v>
      </c>
      <c r="TVQ82" s="25">
        <f t="shared" si="220"/>
        <v>0</v>
      </c>
      <c r="TVR82" s="25">
        <f t="shared" si="220"/>
        <v>0</v>
      </c>
      <c r="TVS82" s="25">
        <f t="shared" si="220"/>
        <v>0</v>
      </c>
      <c r="TVT82" s="25">
        <f t="shared" si="220"/>
        <v>0</v>
      </c>
      <c r="TVU82" s="25">
        <f t="shared" si="220"/>
        <v>0</v>
      </c>
      <c r="TVV82" s="25">
        <f t="shared" si="220"/>
        <v>0</v>
      </c>
      <c r="TVW82" s="25">
        <f t="shared" si="220"/>
        <v>0</v>
      </c>
      <c r="TVX82" s="25">
        <f t="shared" si="220"/>
        <v>0</v>
      </c>
      <c r="TVY82" s="25">
        <f t="shared" si="220"/>
        <v>0</v>
      </c>
      <c r="TVZ82" s="25">
        <f t="shared" si="220"/>
        <v>0</v>
      </c>
      <c r="TWA82" s="25">
        <f t="shared" si="220"/>
        <v>0</v>
      </c>
      <c r="TWB82" s="25">
        <f t="shared" si="220"/>
        <v>0</v>
      </c>
      <c r="TWC82" s="25">
        <f t="shared" si="220"/>
        <v>0</v>
      </c>
      <c r="TWD82" s="25">
        <f t="shared" si="220"/>
        <v>0</v>
      </c>
      <c r="TWE82" s="25">
        <f t="shared" si="220"/>
        <v>0</v>
      </c>
      <c r="TWF82" s="25">
        <f t="shared" si="220"/>
        <v>0</v>
      </c>
      <c r="TWG82" s="25">
        <f t="shared" si="220"/>
        <v>0</v>
      </c>
      <c r="TWH82" s="25">
        <f t="shared" si="220"/>
        <v>0</v>
      </c>
      <c r="TWI82" s="25">
        <f t="shared" si="220"/>
        <v>0</v>
      </c>
      <c r="TWJ82" s="25">
        <f t="shared" si="220"/>
        <v>0</v>
      </c>
      <c r="TWK82" s="25">
        <f t="shared" si="220"/>
        <v>0</v>
      </c>
      <c r="TWL82" s="25">
        <f t="shared" si="220"/>
        <v>0</v>
      </c>
      <c r="TWM82" s="25">
        <f t="shared" si="220"/>
        <v>0</v>
      </c>
      <c r="TWN82" s="25">
        <f t="shared" si="220"/>
        <v>0</v>
      </c>
      <c r="TWO82" s="25">
        <f t="shared" si="220"/>
        <v>0</v>
      </c>
      <c r="TWP82" s="25">
        <f t="shared" si="220"/>
        <v>0</v>
      </c>
      <c r="TWQ82" s="25">
        <f t="shared" si="220"/>
        <v>0</v>
      </c>
      <c r="TWR82" s="25">
        <f t="shared" si="220"/>
        <v>0</v>
      </c>
      <c r="TWS82" s="25">
        <f t="shared" si="220"/>
        <v>0</v>
      </c>
      <c r="TWT82" s="25">
        <f t="shared" si="220"/>
        <v>0</v>
      </c>
      <c r="TWU82" s="25">
        <f t="shared" si="220"/>
        <v>0</v>
      </c>
      <c r="TWV82" s="25">
        <f t="shared" si="220"/>
        <v>0</v>
      </c>
      <c r="TWW82" s="25">
        <f t="shared" si="220"/>
        <v>0</v>
      </c>
      <c r="TWX82" s="25">
        <f t="shared" si="220"/>
        <v>0</v>
      </c>
      <c r="TWY82" s="25">
        <f t="shared" si="220"/>
        <v>0</v>
      </c>
      <c r="TWZ82" s="25">
        <f t="shared" si="220"/>
        <v>0</v>
      </c>
      <c r="TXA82" s="25">
        <f t="shared" si="220"/>
        <v>0</v>
      </c>
      <c r="TXB82" s="25">
        <f t="shared" si="220"/>
        <v>0</v>
      </c>
      <c r="TXC82" s="25">
        <f t="shared" si="220"/>
        <v>0</v>
      </c>
      <c r="TXD82" s="25">
        <f t="shared" si="220"/>
        <v>0</v>
      </c>
      <c r="TXE82" s="25">
        <f t="shared" si="220"/>
        <v>0</v>
      </c>
      <c r="TXF82" s="25">
        <f t="shared" si="220"/>
        <v>0</v>
      </c>
      <c r="TXG82" s="25">
        <f t="shared" si="220"/>
        <v>0</v>
      </c>
      <c r="TXH82" s="25">
        <f t="shared" si="220"/>
        <v>0</v>
      </c>
      <c r="TXI82" s="25">
        <f t="shared" si="220"/>
        <v>0</v>
      </c>
      <c r="TXJ82" s="25">
        <f t="shared" si="220"/>
        <v>0</v>
      </c>
      <c r="TXK82" s="25">
        <f t="shared" ref="TXK82:TZV82" si="221">+TWZ82+TXB82+TXD82+TXF82+TXH82</f>
        <v>0</v>
      </c>
      <c r="TXL82" s="25">
        <f t="shared" si="221"/>
        <v>0</v>
      </c>
      <c r="TXM82" s="25">
        <f t="shared" si="221"/>
        <v>0</v>
      </c>
      <c r="TXN82" s="25">
        <f t="shared" si="221"/>
        <v>0</v>
      </c>
      <c r="TXO82" s="25">
        <f t="shared" si="221"/>
        <v>0</v>
      </c>
      <c r="TXP82" s="25">
        <f t="shared" si="221"/>
        <v>0</v>
      </c>
      <c r="TXQ82" s="25">
        <f t="shared" si="221"/>
        <v>0</v>
      </c>
      <c r="TXR82" s="25">
        <f t="shared" si="221"/>
        <v>0</v>
      </c>
      <c r="TXS82" s="25">
        <f t="shared" si="221"/>
        <v>0</v>
      </c>
      <c r="TXT82" s="25">
        <f t="shared" si="221"/>
        <v>0</v>
      </c>
      <c r="TXU82" s="25">
        <f t="shared" si="221"/>
        <v>0</v>
      </c>
      <c r="TXV82" s="25">
        <f t="shared" si="221"/>
        <v>0</v>
      </c>
      <c r="TXW82" s="25">
        <f t="shared" si="221"/>
        <v>0</v>
      </c>
      <c r="TXX82" s="25">
        <f t="shared" si="221"/>
        <v>0</v>
      </c>
      <c r="TXY82" s="25">
        <f t="shared" si="221"/>
        <v>0</v>
      </c>
      <c r="TXZ82" s="25">
        <f t="shared" si="221"/>
        <v>0</v>
      </c>
      <c r="TYA82" s="25">
        <f t="shared" si="221"/>
        <v>0</v>
      </c>
      <c r="TYB82" s="25">
        <f t="shared" si="221"/>
        <v>0</v>
      </c>
      <c r="TYC82" s="25">
        <f t="shared" si="221"/>
        <v>0</v>
      </c>
      <c r="TYD82" s="25">
        <f t="shared" si="221"/>
        <v>0</v>
      </c>
      <c r="TYE82" s="25">
        <f t="shared" si="221"/>
        <v>0</v>
      </c>
      <c r="TYF82" s="25">
        <f t="shared" si="221"/>
        <v>0</v>
      </c>
      <c r="TYG82" s="25">
        <f t="shared" si="221"/>
        <v>0</v>
      </c>
      <c r="TYH82" s="25">
        <f t="shared" si="221"/>
        <v>0</v>
      </c>
      <c r="TYI82" s="25">
        <f t="shared" si="221"/>
        <v>0</v>
      </c>
      <c r="TYJ82" s="25">
        <f t="shared" si="221"/>
        <v>0</v>
      </c>
      <c r="TYK82" s="25">
        <f t="shared" si="221"/>
        <v>0</v>
      </c>
      <c r="TYL82" s="25">
        <f t="shared" si="221"/>
        <v>0</v>
      </c>
      <c r="TYM82" s="25">
        <f t="shared" si="221"/>
        <v>0</v>
      </c>
      <c r="TYN82" s="25">
        <f t="shared" si="221"/>
        <v>0</v>
      </c>
      <c r="TYO82" s="25">
        <f t="shared" si="221"/>
        <v>0</v>
      </c>
      <c r="TYP82" s="25">
        <f t="shared" si="221"/>
        <v>0</v>
      </c>
      <c r="TYQ82" s="25">
        <f t="shared" si="221"/>
        <v>0</v>
      </c>
      <c r="TYR82" s="25">
        <f t="shared" si="221"/>
        <v>0</v>
      </c>
      <c r="TYS82" s="25">
        <f t="shared" si="221"/>
        <v>0</v>
      </c>
      <c r="TYT82" s="25">
        <f t="shared" si="221"/>
        <v>0</v>
      </c>
      <c r="TYU82" s="25">
        <f t="shared" si="221"/>
        <v>0</v>
      </c>
      <c r="TYV82" s="25">
        <f t="shared" si="221"/>
        <v>0</v>
      </c>
      <c r="TYW82" s="25">
        <f t="shared" si="221"/>
        <v>0</v>
      </c>
      <c r="TYX82" s="25">
        <f t="shared" si="221"/>
        <v>0</v>
      </c>
      <c r="TYY82" s="25">
        <f t="shared" si="221"/>
        <v>0</v>
      </c>
      <c r="TYZ82" s="25">
        <f t="shared" si="221"/>
        <v>0</v>
      </c>
      <c r="TZA82" s="25">
        <f t="shared" si="221"/>
        <v>0</v>
      </c>
      <c r="TZB82" s="25">
        <f t="shared" si="221"/>
        <v>0</v>
      </c>
      <c r="TZC82" s="25">
        <f t="shared" si="221"/>
        <v>0</v>
      </c>
      <c r="TZD82" s="25">
        <f t="shared" si="221"/>
        <v>0</v>
      </c>
      <c r="TZE82" s="25">
        <f t="shared" si="221"/>
        <v>0</v>
      </c>
      <c r="TZF82" s="25">
        <f t="shared" si="221"/>
        <v>0</v>
      </c>
      <c r="TZG82" s="25">
        <f t="shared" si="221"/>
        <v>0</v>
      </c>
      <c r="TZH82" s="25">
        <f t="shared" si="221"/>
        <v>0</v>
      </c>
      <c r="TZI82" s="25">
        <f t="shared" si="221"/>
        <v>0</v>
      </c>
      <c r="TZJ82" s="25">
        <f t="shared" si="221"/>
        <v>0</v>
      </c>
      <c r="TZK82" s="25">
        <f t="shared" si="221"/>
        <v>0</v>
      </c>
      <c r="TZL82" s="25">
        <f t="shared" si="221"/>
        <v>0</v>
      </c>
      <c r="TZM82" s="25">
        <f t="shared" si="221"/>
        <v>0</v>
      </c>
      <c r="TZN82" s="25">
        <f t="shared" si="221"/>
        <v>0</v>
      </c>
      <c r="TZO82" s="25">
        <f t="shared" si="221"/>
        <v>0</v>
      </c>
      <c r="TZP82" s="25">
        <f t="shared" si="221"/>
        <v>0</v>
      </c>
      <c r="TZQ82" s="25">
        <f t="shared" si="221"/>
        <v>0</v>
      </c>
      <c r="TZR82" s="25">
        <f t="shared" si="221"/>
        <v>0</v>
      </c>
      <c r="TZS82" s="25">
        <f t="shared" si="221"/>
        <v>0</v>
      </c>
      <c r="TZT82" s="25">
        <f t="shared" si="221"/>
        <v>0</v>
      </c>
      <c r="TZU82" s="25">
        <f t="shared" si="221"/>
        <v>0</v>
      </c>
      <c r="TZV82" s="25">
        <f t="shared" si="221"/>
        <v>0</v>
      </c>
      <c r="TZW82" s="25">
        <f t="shared" ref="TZW82:UCH82" si="222">+TZL82+TZN82+TZP82+TZR82+TZT82</f>
        <v>0</v>
      </c>
      <c r="TZX82" s="25">
        <f t="shared" si="222"/>
        <v>0</v>
      </c>
      <c r="TZY82" s="25">
        <f t="shared" si="222"/>
        <v>0</v>
      </c>
      <c r="TZZ82" s="25">
        <f t="shared" si="222"/>
        <v>0</v>
      </c>
      <c r="UAA82" s="25">
        <f t="shared" si="222"/>
        <v>0</v>
      </c>
      <c r="UAB82" s="25">
        <f t="shared" si="222"/>
        <v>0</v>
      </c>
      <c r="UAC82" s="25">
        <f t="shared" si="222"/>
        <v>0</v>
      </c>
      <c r="UAD82" s="25">
        <f t="shared" si="222"/>
        <v>0</v>
      </c>
      <c r="UAE82" s="25">
        <f t="shared" si="222"/>
        <v>0</v>
      </c>
      <c r="UAF82" s="25">
        <f t="shared" si="222"/>
        <v>0</v>
      </c>
      <c r="UAG82" s="25">
        <f t="shared" si="222"/>
        <v>0</v>
      </c>
      <c r="UAH82" s="25">
        <f t="shared" si="222"/>
        <v>0</v>
      </c>
      <c r="UAI82" s="25">
        <f t="shared" si="222"/>
        <v>0</v>
      </c>
      <c r="UAJ82" s="25">
        <f t="shared" si="222"/>
        <v>0</v>
      </c>
      <c r="UAK82" s="25">
        <f t="shared" si="222"/>
        <v>0</v>
      </c>
      <c r="UAL82" s="25">
        <f t="shared" si="222"/>
        <v>0</v>
      </c>
      <c r="UAM82" s="25">
        <f t="shared" si="222"/>
        <v>0</v>
      </c>
      <c r="UAN82" s="25">
        <f t="shared" si="222"/>
        <v>0</v>
      </c>
      <c r="UAO82" s="25">
        <f t="shared" si="222"/>
        <v>0</v>
      </c>
      <c r="UAP82" s="25">
        <f t="shared" si="222"/>
        <v>0</v>
      </c>
      <c r="UAQ82" s="25">
        <f t="shared" si="222"/>
        <v>0</v>
      </c>
      <c r="UAR82" s="25">
        <f t="shared" si="222"/>
        <v>0</v>
      </c>
      <c r="UAS82" s="25">
        <f t="shared" si="222"/>
        <v>0</v>
      </c>
      <c r="UAT82" s="25">
        <f t="shared" si="222"/>
        <v>0</v>
      </c>
      <c r="UAU82" s="25">
        <f t="shared" si="222"/>
        <v>0</v>
      </c>
      <c r="UAV82" s="25">
        <f t="shared" si="222"/>
        <v>0</v>
      </c>
      <c r="UAW82" s="25">
        <f t="shared" si="222"/>
        <v>0</v>
      </c>
      <c r="UAX82" s="25">
        <f t="shared" si="222"/>
        <v>0</v>
      </c>
      <c r="UAY82" s="25">
        <f t="shared" si="222"/>
        <v>0</v>
      </c>
      <c r="UAZ82" s="25">
        <f t="shared" si="222"/>
        <v>0</v>
      </c>
      <c r="UBA82" s="25">
        <f t="shared" si="222"/>
        <v>0</v>
      </c>
      <c r="UBB82" s="25">
        <f t="shared" si="222"/>
        <v>0</v>
      </c>
      <c r="UBC82" s="25">
        <f t="shared" si="222"/>
        <v>0</v>
      </c>
      <c r="UBD82" s="25">
        <f t="shared" si="222"/>
        <v>0</v>
      </c>
      <c r="UBE82" s="25">
        <f t="shared" si="222"/>
        <v>0</v>
      </c>
      <c r="UBF82" s="25">
        <f t="shared" si="222"/>
        <v>0</v>
      </c>
      <c r="UBG82" s="25">
        <f t="shared" si="222"/>
        <v>0</v>
      </c>
      <c r="UBH82" s="25">
        <f t="shared" si="222"/>
        <v>0</v>
      </c>
      <c r="UBI82" s="25">
        <f t="shared" si="222"/>
        <v>0</v>
      </c>
      <c r="UBJ82" s="25">
        <f t="shared" si="222"/>
        <v>0</v>
      </c>
      <c r="UBK82" s="25">
        <f t="shared" si="222"/>
        <v>0</v>
      </c>
      <c r="UBL82" s="25">
        <f t="shared" si="222"/>
        <v>0</v>
      </c>
      <c r="UBM82" s="25">
        <f t="shared" si="222"/>
        <v>0</v>
      </c>
      <c r="UBN82" s="25">
        <f t="shared" si="222"/>
        <v>0</v>
      </c>
      <c r="UBO82" s="25">
        <f t="shared" si="222"/>
        <v>0</v>
      </c>
      <c r="UBP82" s="25">
        <f t="shared" si="222"/>
        <v>0</v>
      </c>
      <c r="UBQ82" s="25">
        <f t="shared" si="222"/>
        <v>0</v>
      </c>
      <c r="UBR82" s="25">
        <f t="shared" si="222"/>
        <v>0</v>
      </c>
      <c r="UBS82" s="25">
        <f t="shared" si="222"/>
        <v>0</v>
      </c>
      <c r="UBT82" s="25">
        <f t="shared" si="222"/>
        <v>0</v>
      </c>
      <c r="UBU82" s="25">
        <f t="shared" si="222"/>
        <v>0</v>
      </c>
      <c r="UBV82" s="25">
        <f t="shared" si="222"/>
        <v>0</v>
      </c>
      <c r="UBW82" s="25">
        <f t="shared" si="222"/>
        <v>0</v>
      </c>
      <c r="UBX82" s="25">
        <f t="shared" si="222"/>
        <v>0</v>
      </c>
      <c r="UBY82" s="25">
        <f t="shared" si="222"/>
        <v>0</v>
      </c>
      <c r="UBZ82" s="25">
        <f t="shared" si="222"/>
        <v>0</v>
      </c>
      <c r="UCA82" s="25">
        <f t="shared" si="222"/>
        <v>0</v>
      </c>
      <c r="UCB82" s="25">
        <f t="shared" si="222"/>
        <v>0</v>
      </c>
      <c r="UCC82" s="25">
        <f t="shared" si="222"/>
        <v>0</v>
      </c>
      <c r="UCD82" s="25">
        <f t="shared" si="222"/>
        <v>0</v>
      </c>
      <c r="UCE82" s="25">
        <f t="shared" si="222"/>
        <v>0</v>
      </c>
      <c r="UCF82" s="25">
        <f t="shared" si="222"/>
        <v>0</v>
      </c>
      <c r="UCG82" s="25">
        <f t="shared" si="222"/>
        <v>0</v>
      </c>
      <c r="UCH82" s="25">
        <f t="shared" si="222"/>
        <v>0</v>
      </c>
      <c r="UCI82" s="25">
        <f t="shared" ref="UCI82:UET82" si="223">+UBX82+UBZ82+UCB82+UCD82+UCF82</f>
        <v>0</v>
      </c>
      <c r="UCJ82" s="25">
        <f t="shared" si="223"/>
        <v>0</v>
      </c>
      <c r="UCK82" s="25">
        <f t="shared" si="223"/>
        <v>0</v>
      </c>
      <c r="UCL82" s="25">
        <f t="shared" si="223"/>
        <v>0</v>
      </c>
      <c r="UCM82" s="25">
        <f t="shared" si="223"/>
        <v>0</v>
      </c>
      <c r="UCN82" s="25">
        <f t="shared" si="223"/>
        <v>0</v>
      </c>
      <c r="UCO82" s="25">
        <f t="shared" si="223"/>
        <v>0</v>
      </c>
      <c r="UCP82" s="25">
        <f t="shared" si="223"/>
        <v>0</v>
      </c>
      <c r="UCQ82" s="25">
        <f t="shared" si="223"/>
        <v>0</v>
      </c>
      <c r="UCR82" s="25">
        <f t="shared" si="223"/>
        <v>0</v>
      </c>
      <c r="UCS82" s="25">
        <f t="shared" si="223"/>
        <v>0</v>
      </c>
      <c r="UCT82" s="25">
        <f t="shared" si="223"/>
        <v>0</v>
      </c>
      <c r="UCU82" s="25">
        <f t="shared" si="223"/>
        <v>0</v>
      </c>
      <c r="UCV82" s="25">
        <f t="shared" si="223"/>
        <v>0</v>
      </c>
      <c r="UCW82" s="25">
        <f t="shared" si="223"/>
        <v>0</v>
      </c>
      <c r="UCX82" s="25">
        <f t="shared" si="223"/>
        <v>0</v>
      </c>
      <c r="UCY82" s="25">
        <f t="shared" si="223"/>
        <v>0</v>
      </c>
      <c r="UCZ82" s="25">
        <f t="shared" si="223"/>
        <v>0</v>
      </c>
      <c r="UDA82" s="25">
        <f t="shared" si="223"/>
        <v>0</v>
      </c>
      <c r="UDB82" s="25">
        <f t="shared" si="223"/>
        <v>0</v>
      </c>
      <c r="UDC82" s="25">
        <f t="shared" si="223"/>
        <v>0</v>
      </c>
      <c r="UDD82" s="25">
        <f t="shared" si="223"/>
        <v>0</v>
      </c>
      <c r="UDE82" s="25">
        <f t="shared" si="223"/>
        <v>0</v>
      </c>
      <c r="UDF82" s="25">
        <f t="shared" si="223"/>
        <v>0</v>
      </c>
      <c r="UDG82" s="25">
        <f t="shared" si="223"/>
        <v>0</v>
      </c>
      <c r="UDH82" s="25">
        <f t="shared" si="223"/>
        <v>0</v>
      </c>
      <c r="UDI82" s="25">
        <f t="shared" si="223"/>
        <v>0</v>
      </c>
      <c r="UDJ82" s="25">
        <f t="shared" si="223"/>
        <v>0</v>
      </c>
      <c r="UDK82" s="25">
        <f t="shared" si="223"/>
        <v>0</v>
      </c>
      <c r="UDL82" s="25">
        <f t="shared" si="223"/>
        <v>0</v>
      </c>
      <c r="UDM82" s="25">
        <f t="shared" si="223"/>
        <v>0</v>
      </c>
      <c r="UDN82" s="25">
        <f t="shared" si="223"/>
        <v>0</v>
      </c>
      <c r="UDO82" s="25">
        <f t="shared" si="223"/>
        <v>0</v>
      </c>
      <c r="UDP82" s="25">
        <f t="shared" si="223"/>
        <v>0</v>
      </c>
      <c r="UDQ82" s="25">
        <f t="shared" si="223"/>
        <v>0</v>
      </c>
      <c r="UDR82" s="25">
        <f t="shared" si="223"/>
        <v>0</v>
      </c>
      <c r="UDS82" s="25">
        <f t="shared" si="223"/>
        <v>0</v>
      </c>
      <c r="UDT82" s="25">
        <f t="shared" si="223"/>
        <v>0</v>
      </c>
      <c r="UDU82" s="25">
        <f t="shared" si="223"/>
        <v>0</v>
      </c>
      <c r="UDV82" s="25">
        <f t="shared" si="223"/>
        <v>0</v>
      </c>
      <c r="UDW82" s="25">
        <f t="shared" si="223"/>
        <v>0</v>
      </c>
      <c r="UDX82" s="25">
        <f t="shared" si="223"/>
        <v>0</v>
      </c>
      <c r="UDY82" s="25">
        <f t="shared" si="223"/>
        <v>0</v>
      </c>
      <c r="UDZ82" s="25">
        <f t="shared" si="223"/>
        <v>0</v>
      </c>
      <c r="UEA82" s="25">
        <f t="shared" si="223"/>
        <v>0</v>
      </c>
      <c r="UEB82" s="25">
        <f t="shared" si="223"/>
        <v>0</v>
      </c>
      <c r="UEC82" s="25">
        <f t="shared" si="223"/>
        <v>0</v>
      </c>
      <c r="UED82" s="25">
        <f t="shared" si="223"/>
        <v>0</v>
      </c>
      <c r="UEE82" s="25">
        <f t="shared" si="223"/>
        <v>0</v>
      </c>
      <c r="UEF82" s="25">
        <f t="shared" si="223"/>
        <v>0</v>
      </c>
      <c r="UEG82" s="25">
        <f t="shared" si="223"/>
        <v>0</v>
      </c>
      <c r="UEH82" s="25">
        <f t="shared" si="223"/>
        <v>0</v>
      </c>
      <c r="UEI82" s="25">
        <f t="shared" si="223"/>
        <v>0</v>
      </c>
      <c r="UEJ82" s="25">
        <f t="shared" si="223"/>
        <v>0</v>
      </c>
      <c r="UEK82" s="25">
        <f t="shared" si="223"/>
        <v>0</v>
      </c>
      <c r="UEL82" s="25">
        <f t="shared" si="223"/>
        <v>0</v>
      </c>
      <c r="UEM82" s="25">
        <f t="shared" si="223"/>
        <v>0</v>
      </c>
      <c r="UEN82" s="25">
        <f t="shared" si="223"/>
        <v>0</v>
      </c>
      <c r="UEO82" s="25">
        <f t="shared" si="223"/>
        <v>0</v>
      </c>
      <c r="UEP82" s="25">
        <f t="shared" si="223"/>
        <v>0</v>
      </c>
      <c r="UEQ82" s="25">
        <f t="shared" si="223"/>
        <v>0</v>
      </c>
      <c r="UER82" s="25">
        <f t="shared" si="223"/>
        <v>0</v>
      </c>
      <c r="UES82" s="25">
        <f t="shared" si="223"/>
        <v>0</v>
      </c>
      <c r="UET82" s="25">
        <f t="shared" si="223"/>
        <v>0</v>
      </c>
      <c r="UEU82" s="25">
        <f t="shared" ref="UEU82:UHF82" si="224">+UEJ82+UEL82+UEN82+UEP82+UER82</f>
        <v>0</v>
      </c>
      <c r="UEV82" s="25">
        <f t="shared" si="224"/>
        <v>0</v>
      </c>
      <c r="UEW82" s="25">
        <f t="shared" si="224"/>
        <v>0</v>
      </c>
      <c r="UEX82" s="25">
        <f t="shared" si="224"/>
        <v>0</v>
      </c>
      <c r="UEY82" s="25">
        <f t="shared" si="224"/>
        <v>0</v>
      </c>
      <c r="UEZ82" s="25">
        <f t="shared" si="224"/>
        <v>0</v>
      </c>
      <c r="UFA82" s="25">
        <f t="shared" si="224"/>
        <v>0</v>
      </c>
      <c r="UFB82" s="25">
        <f t="shared" si="224"/>
        <v>0</v>
      </c>
      <c r="UFC82" s="25">
        <f t="shared" si="224"/>
        <v>0</v>
      </c>
      <c r="UFD82" s="25">
        <f t="shared" si="224"/>
        <v>0</v>
      </c>
      <c r="UFE82" s="25">
        <f t="shared" si="224"/>
        <v>0</v>
      </c>
      <c r="UFF82" s="25">
        <f t="shared" si="224"/>
        <v>0</v>
      </c>
      <c r="UFG82" s="25">
        <f t="shared" si="224"/>
        <v>0</v>
      </c>
      <c r="UFH82" s="25">
        <f t="shared" si="224"/>
        <v>0</v>
      </c>
      <c r="UFI82" s="25">
        <f t="shared" si="224"/>
        <v>0</v>
      </c>
      <c r="UFJ82" s="25">
        <f t="shared" si="224"/>
        <v>0</v>
      </c>
      <c r="UFK82" s="25">
        <f t="shared" si="224"/>
        <v>0</v>
      </c>
      <c r="UFL82" s="25">
        <f t="shared" si="224"/>
        <v>0</v>
      </c>
      <c r="UFM82" s="25">
        <f t="shared" si="224"/>
        <v>0</v>
      </c>
      <c r="UFN82" s="25">
        <f t="shared" si="224"/>
        <v>0</v>
      </c>
      <c r="UFO82" s="25">
        <f t="shared" si="224"/>
        <v>0</v>
      </c>
      <c r="UFP82" s="25">
        <f t="shared" si="224"/>
        <v>0</v>
      </c>
      <c r="UFQ82" s="25">
        <f t="shared" si="224"/>
        <v>0</v>
      </c>
      <c r="UFR82" s="25">
        <f t="shared" si="224"/>
        <v>0</v>
      </c>
      <c r="UFS82" s="25">
        <f t="shared" si="224"/>
        <v>0</v>
      </c>
      <c r="UFT82" s="25">
        <f t="shared" si="224"/>
        <v>0</v>
      </c>
      <c r="UFU82" s="25">
        <f t="shared" si="224"/>
        <v>0</v>
      </c>
      <c r="UFV82" s="25">
        <f t="shared" si="224"/>
        <v>0</v>
      </c>
      <c r="UFW82" s="25">
        <f t="shared" si="224"/>
        <v>0</v>
      </c>
      <c r="UFX82" s="25">
        <f t="shared" si="224"/>
        <v>0</v>
      </c>
      <c r="UFY82" s="25">
        <f t="shared" si="224"/>
        <v>0</v>
      </c>
      <c r="UFZ82" s="25">
        <f t="shared" si="224"/>
        <v>0</v>
      </c>
      <c r="UGA82" s="25">
        <f t="shared" si="224"/>
        <v>0</v>
      </c>
      <c r="UGB82" s="25">
        <f t="shared" si="224"/>
        <v>0</v>
      </c>
      <c r="UGC82" s="25">
        <f t="shared" si="224"/>
        <v>0</v>
      </c>
      <c r="UGD82" s="25">
        <f t="shared" si="224"/>
        <v>0</v>
      </c>
      <c r="UGE82" s="25">
        <f t="shared" si="224"/>
        <v>0</v>
      </c>
      <c r="UGF82" s="25">
        <f t="shared" si="224"/>
        <v>0</v>
      </c>
      <c r="UGG82" s="25">
        <f t="shared" si="224"/>
        <v>0</v>
      </c>
      <c r="UGH82" s="25">
        <f t="shared" si="224"/>
        <v>0</v>
      </c>
      <c r="UGI82" s="25">
        <f t="shared" si="224"/>
        <v>0</v>
      </c>
      <c r="UGJ82" s="25">
        <f t="shared" si="224"/>
        <v>0</v>
      </c>
      <c r="UGK82" s="25">
        <f t="shared" si="224"/>
        <v>0</v>
      </c>
      <c r="UGL82" s="25">
        <f t="shared" si="224"/>
        <v>0</v>
      </c>
      <c r="UGM82" s="25">
        <f t="shared" si="224"/>
        <v>0</v>
      </c>
      <c r="UGN82" s="25">
        <f t="shared" si="224"/>
        <v>0</v>
      </c>
      <c r="UGO82" s="25">
        <f t="shared" si="224"/>
        <v>0</v>
      </c>
      <c r="UGP82" s="25">
        <f t="shared" si="224"/>
        <v>0</v>
      </c>
      <c r="UGQ82" s="25">
        <f t="shared" si="224"/>
        <v>0</v>
      </c>
      <c r="UGR82" s="25">
        <f t="shared" si="224"/>
        <v>0</v>
      </c>
      <c r="UGS82" s="25">
        <f t="shared" si="224"/>
        <v>0</v>
      </c>
      <c r="UGT82" s="25">
        <f t="shared" si="224"/>
        <v>0</v>
      </c>
      <c r="UGU82" s="25">
        <f t="shared" si="224"/>
        <v>0</v>
      </c>
      <c r="UGV82" s="25">
        <f t="shared" si="224"/>
        <v>0</v>
      </c>
      <c r="UGW82" s="25">
        <f t="shared" si="224"/>
        <v>0</v>
      </c>
      <c r="UGX82" s="25">
        <f t="shared" si="224"/>
        <v>0</v>
      </c>
      <c r="UGY82" s="25">
        <f t="shared" si="224"/>
        <v>0</v>
      </c>
      <c r="UGZ82" s="25">
        <f t="shared" si="224"/>
        <v>0</v>
      </c>
      <c r="UHA82" s="25">
        <f t="shared" si="224"/>
        <v>0</v>
      </c>
      <c r="UHB82" s="25">
        <f t="shared" si="224"/>
        <v>0</v>
      </c>
      <c r="UHC82" s="25">
        <f t="shared" si="224"/>
        <v>0</v>
      </c>
      <c r="UHD82" s="25">
        <f t="shared" si="224"/>
        <v>0</v>
      </c>
      <c r="UHE82" s="25">
        <f t="shared" si="224"/>
        <v>0</v>
      </c>
      <c r="UHF82" s="25">
        <f t="shared" si="224"/>
        <v>0</v>
      </c>
      <c r="UHG82" s="25">
        <f t="shared" ref="UHG82:UJR82" si="225">+UGV82+UGX82+UGZ82+UHB82+UHD82</f>
        <v>0</v>
      </c>
      <c r="UHH82" s="25">
        <f t="shared" si="225"/>
        <v>0</v>
      </c>
      <c r="UHI82" s="25">
        <f t="shared" si="225"/>
        <v>0</v>
      </c>
      <c r="UHJ82" s="25">
        <f t="shared" si="225"/>
        <v>0</v>
      </c>
      <c r="UHK82" s="25">
        <f t="shared" si="225"/>
        <v>0</v>
      </c>
      <c r="UHL82" s="25">
        <f t="shared" si="225"/>
        <v>0</v>
      </c>
      <c r="UHM82" s="25">
        <f t="shared" si="225"/>
        <v>0</v>
      </c>
      <c r="UHN82" s="25">
        <f t="shared" si="225"/>
        <v>0</v>
      </c>
      <c r="UHO82" s="25">
        <f t="shared" si="225"/>
        <v>0</v>
      </c>
      <c r="UHP82" s="25">
        <f t="shared" si="225"/>
        <v>0</v>
      </c>
      <c r="UHQ82" s="25">
        <f t="shared" si="225"/>
        <v>0</v>
      </c>
      <c r="UHR82" s="25">
        <f t="shared" si="225"/>
        <v>0</v>
      </c>
      <c r="UHS82" s="25">
        <f t="shared" si="225"/>
        <v>0</v>
      </c>
      <c r="UHT82" s="25">
        <f t="shared" si="225"/>
        <v>0</v>
      </c>
      <c r="UHU82" s="25">
        <f t="shared" si="225"/>
        <v>0</v>
      </c>
      <c r="UHV82" s="25">
        <f t="shared" si="225"/>
        <v>0</v>
      </c>
      <c r="UHW82" s="25">
        <f t="shared" si="225"/>
        <v>0</v>
      </c>
      <c r="UHX82" s="25">
        <f t="shared" si="225"/>
        <v>0</v>
      </c>
      <c r="UHY82" s="25">
        <f t="shared" si="225"/>
        <v>0</v>
      </c>
      <c r="UHZ82" s="25">
        <f t="shared" si="225"/>
        <v>0</v>
      </c>
      <c r="UIA82" s="25">
        <f t="shared" si="225"/>
        <v>0</v>
      </c>
      <c r="UIB82" s="25">
        <f t="shared" si="225"/>
        <v>0</v>
      </c>
      <c r="UIC82" s="25">
        <f t="shared" si="225"/>
        <v>0</v>
      </c>
      <c r="UID82" s="25">
        <f t="shared" si="225"/>
        <v>0</v>
      </c>
      <c r="UIE82" s="25">
        <f t="shared" si="225"/>
        <v>0</v>
      </c>
      <c r="UIF82" s="25">
        <f t="shared" si="225"/>
        <v>0</v>
      </c>
      <c r="UIG82" s="25">
        <f t="shared" si="225"/>
        <v>0</v>
      </c>
      <c r="UIH82" s="25">
        <f t="shared" si="225"/>
        <v>0</v>
      </c>
      <c r="UII82" s="25">
        <f t="shared" si="225"/>
        <v>0</v>
      </c>
      <c r="UIJ82" s="25">
        <f t="shared" si="225"/>
        <v>0</v>
      </c>
      <c r="UIK82" s="25">
        <f t="shared" si="225"/>
        <v>0</v>
      </c>
      <c r="UIL82" s="25">
        <f t="shared" si="225"/>
        <v>0</v>
      </c>
      <c r="UIM82" s="25">
        <f t="shared" si="225"/>
        <v>0</v>
      </c>
      <c r="UIN82" s="25">
        <f t="shared" si="225"/>
        <v>0</v>
      </c>
      <c r="UIO82" s="25">
        <f t="shared" si="225"/>
        <v>0</v>
      </c>
      <c r="UIP82" s="25">
        <f t="shared" si="225"/>
        <v>0</v>
      </c>
      <c r="UIQ82" s="25">
        <f t="shared" si="225"/>
        <v>0</v>
      </c>
      <c r="UIR82" s="25">
        <f t="shared" si="225"/>
        <v>0</v>
      </c>
      <c r="UIS82" s="25">
        <f t="shared" si="225"/>
        <v>0</v>
      </c>
      <c r="UIT82" s="25">
        <f t="shared" si="225"/>
        <v>0</v>
      </c>
      <c r="UIU82" s="25">
        <f t="shared" si="225"/>
        <v>0</v>
      </c>
      <c r="UIV82" s="25">
        <f t="shared" si="225"/>
        <v>0</v>
      </c>
      <c r="UIW82" s="25">
        <f t="shared" si="225"/>
        <v>0</v>
      </c>
      <c r="UIX82" s="25">
        <f t="shared" si="225"/>
        <v>0</v>
      </c>
      <c r="UIY82" s="25">
        <f t="shared" si="225"/>
        <v>0</v>
      </c>
      <c r="UIZ82" s="25">
        <f t="shared" si="225"/>
        <v>0</v>
      </c>
      <c r="UJA82" s="25">
        <f t="shared" si="225"/>
        <v>0</v>
      </c>
      <c r="UJB82" s="25">
        <f t="shared" si="225"/>
        <v>0</v>
      </c>
      <c r="UJC82" s="25">
        <f t="shared" si="225"/>
        <v>0</v>
      </c>
      <c r="UJD82" s="25">
        <f t="shared" si="225"/>
        <v>0</v>
      </c>
      <c r="UJE82" s="25">
        <f t="shared" si="225"/>
        <v>0</v>
      </c>
      <c r="UJF82" s="25">
        <f t="shared" si="225"/>
        <v>0</v>
      </c>
      <c r="UJG82" s="25">
        <f t="shared" si="225"/>
        <v>0</v>
      </c>
      <c r="UJH82" s="25">
        <f t="shared" si="225"/>
        <v>0</v>
      </c>
      <c r="UJI82" s="25">
        <f t="shared" si="225"/>
        <v>0</v>
      </c>
      <c r="UJJ82" s="25">
        <f t="shared" si="225"/>
        <v>0</v>
      </c>
      <c r="UJK82" s="25">
        <f t="shared" si="225"/>
        <v>0</v>
      </c>
      <c r="UJL82" s="25">
        <f t="shared" si="225"/>
        <v>0</v>
      </c>
      <c r="UJM82" s="25">
        <f t="shared" si="225"/>
        <v>0</v>
      </c>
      <c r="UJN82" s="25">
        <f t="shared" si="225"/>
        <v>0</v>
      </c>
      <c r="UJO82" s="25">
        <f t="shared" si="225"/>
        <v>0</v>
      </c>
      <c r="UJP82" s="25">
        <f t="shared" si="225"/>
        <v>0</v>
      </c>
      <c r="UJQ82" s="25">
        <f t="shared" si="225"/>
        <v>0</v>
      </c>
      <c r="UJR82" s="25">
        <f t="shared" si="225"/>
        <v>0</v>
      </c>
      <c r="UJS82" s="25">
        <f t="shared" ref="UJS82:UMD82" si="226">+UJH82+UJJ82+UJL82+UJN82+UJP82</f>
        <v>0</v>
      </c>
      <c r="UJT82" s="25">
        <f t="shared" si="226"/>
        <v>0</v>
      </c>
      <c r="UJU82" s="25">
        <f t="shared" si="226"/>
        <v>0</v>
      </c>
      <c r="UJV82" s="25">
        <f t="shared" si="226"/>
        <v>0</v>
      </c>
      <c r="UJW82" s="25">
        <f t="shared" si="226"/>
        <v>0</v>
      </c>
      <c r="UJX82" s="25">
        <f t="shared" si="226"/>
        <v>0</v>
      </c>
      <c r="UJY82" s="25">
        <f t="shared" si="226"/>
        <v>0</v>
      </c>
      <c r="UJZ82" s="25">
        <f t="shared" si="226"/>
        <v>0</v>
      </c>
      <c r="UKA82" s="25">
        <f t="shared" si="226"/>
        <v>0</v>
      </c>
      <c r="UKB82" s="25">
        <f t="shared" si="226"/>
        <v>0</v>
      </c>
      <c r="UKC82" s="25">
        <f t="shared" si="226"/>
        <v>0</v>
      </c>
      <c r="UKD82" s="25">
        <f t="shared" si="226"/>
        <v>0</v>
      </c>
      <c r="UKE82" s="25">
        <f t="shared" si="226"/>
        <v>0</v>
      </c>
      <c r="UKF82" s="25">
        <f t="shared" si="226"/>
        <v>0</v>
      </c>
      <c r="UKG82" s="25">
        <f t="shared" si="226"/>
        <v>0</v>
      </c>
      <c r="UKH82" s="25">
        <f t="shared" si="226"/>
        <v>0</v>
      </c>
      <c r="UKI82" s="25">
        <f t="shared" si="226"/>
        <v>0</v>
      </c>
      <c r="UKJ82" s="25">
        <f t="shared" si="226"/>
        <v>0</v>
      </c>
      <c r="UKK82" s="25">
        <f t="shared" si="226"/>
        <v>0</v>
      </c>
      <c r="UKL82" s="25">
        <f t="shared" si="226"/>
        <v>0</v>
      </c>
      <c r="UKM82" s="25">
        <f t="shared" si="226"/>
        <v>0</v>
      </c>
      <c r="UKN82" s="25">
        <f t="shared" si="226"/>
        <v>0</v>
      </c>
      <c r="UKO82" s="25">
        <f t="shared" si="226"/>
        <v>0</v>
      </c>
      <c r="UKP82" s="25">
        <f t="shared" si="226"/>
        <v>0</v>
      </c>
      <c r="UKQ82" s="25">
        <f t="shared" si="226"/>
        <v>0</v>
      </c>
      <c r="UKR82" s="25">
        <f t="shared" si="226"/>
        <v>0</v>
      </c>
      <c r="UKS82" s="25">
        <f t="shared" si="226"/>
        <v>0</v>
      </c>
      <c r="UKT82" s="25">
        <f t="shared" si="226"/>
        <v>0</v>
      </c>
      <c r="UKU82" s="25">
        <f t="shared" si="226"/>
        <v>0</v>
      </c>
      <c r="UKV82" s="25">
        <f t="shared" si="226"/>
        <v>0</v>
      </c>
      <c r="UKW82" s="25">
        <f t="shared" si="226"/>
        <v>0</v>
      </c>
      <c r="UKX82" s="25">
        <f t="shared" si="226"/>
        <v>0</v>
      </c>
      <c r="UKY82" s="25">
        <f t="shared" si="226"/>
        <v>0</v>
      </c>
      <c r="UKZ82" s="25">
        <f t="shared" si="226"/>
        <v>0</v>
      </c>
      <c r="ULA82" s="25">
        <f t="shared" si="226"/>
        <v>0</v>
      </c>
      <c r="ULB82" s="25">
        <f t="shared" si="226"/>
        <v>0</v>
      </c>
      <c r="ULC82" s="25">
        <f t="shared" si="226"/>
        <v>0</v>
      </c>
      <c r="ULD82" s="25">
        <f t="shared" si="226"/>
        <v>0</v>
      </c>
      <c r="ULE82" s="25">
        <f t="shared" si="226"/>
        <v>0</v>
      </c>
      <c r="ULF82" s="25">
        <f t="shared" si="226"/>
        <v>0</v>
      </c>
      <c r="ULG82" s="25">
        <f t="shared" si="226"/>
        <v>0</v>
      </c>
      <c r="ULH82" s="25">
        <f t="shared" si="226"/>
        <v>0</v>
      </c>
      <c r="ULI82" s="25">
        <f t="shared" si="226"/>
        <v>0</v>
      </c>
      <c r="ULJ82" s="25">
        <f t="shared" si="226"/>
        <v>0</v>
      </c>
      <c r="ULK82" s="25">
        <f t="shared" si="226"/>
        <v>0</v>
      </c>
      <c r="ULL82" s="25">
        <f t="shared" si="226"/>
        <v>0</v>
      </c>
      <c r="ULM82" s="25">
        <f t="shared" si="226"/>
        <v>0</v>
      </c>
      <c r="ULN82" s="25">
        <f t="shared" si="226"/>
        <v>0</v>
      </c>
      <c r="ULO82" s="25">
        <f t="shared" si="226"/>
        <v>0</v>
      </c>
      <c r="ULP82" s="25">
        <f t="shared" si="226"/>
        <v>0</v>
      </c>
      <c r="ULQ82" s="25">
        <f t="shared" si="226"/>
        <v>0</v>
      </c>
      <c r="ULR82" s="25">
        <f t="shared" si="226"/>
        <v>0</v>
      </c>
      <c r="ULS82" s="25">
        <f t="shared" si="226"/>
        <v>0</v>
      </c>
      <c r="ULT82" s="25">
        <f t="shared" si="226"/>
        <v>0</v>
      </c>
      <c r="ULU82" s="25">
        <f t="shared" si="226"/>
        <v>0</v>
      </c>
      <c r="ULV82" s="25">
        <f t="shared" si="226"/>
        <v>0</v>
      </c>
      <c r="ULW82" s="25">
        <f t="shared" si="226"/>
        <v>0</v>
      </c>
      <c r="ULX82" s="25">
        <f t="shared" si="226"/>
        <v>0</v>
      </c>
      <c r="ULY82" s="25">
        <f t="shared" si="226"/>
        <v>0</v>
      </c>
      <c r="ULZ82" s="25">
        <f t="shared" si="226"/>
        <v>0</v>
      </c>
      <c r="UMA82" s="25">
        <f t="shared" si="226"/>
        <v>0</v>
      </c>
      <c r="UMB82" s="25">
        <f t="shared" si="226"/>
        <v>0</v>
      </c>
      <c r="UMC82" s="25">
        <f t="shared" si="226"/>
        <v>0</v>
      </c>
      <c r="UMD82" s="25">
        <f t="shared" si="226"/>
        <v>0</v>
      </c>
      <c r="UME82" s="25">
        <f t="shared" ref="UME82:UOP82" si="227">+ULT82+ULV82+ULX82+ULZ82+UMB82</f>
        <v>0</v>
      </c>
      <c r="UMF82" s="25">
        <f t="shared" si="227"/>
        <v>0</v>
      </c>
      <c r="UMG82" s="25">
        <f t="shared" si="227"/>
        <v>0</v>
      </c>
      <c r="UMH82" s="25">
        <f t="shared" si="227"/>
        <v>0</v>
      </c>
      <c r="UMI82" s="25">
        <f t="shared" si="227"/>
        <v>0</v>
      </c>
      <c r="UMJ82" s="25">
        <f t="shared" si="227"/>
        <v>0</v>
      </c>
      <c r="UMK82" s="25">
        <f t="shared" si="227"/>
        <v>0</v>
      </c>
      <c r="UML82" s="25">
        <f t="shared" si="227"/>
        <v>0</v>
      </c>
      <c r="UMM82" s="25">
        <f t="shared" si="227"/>
        <v>0</v>
      </c>
      <c r="UMN82" s="25">
        <f t="shared" si="227"/>
        <v>0</v>
      </c>
      <c r="UMO82" s="25">
        <f t="shared" si="227"/>
        <v>0</v>
      </c>
      <c r="UMP82" s="25">
        <f t="shared" si="227"/>
        <v>0</v>
      </c>
      <c r="UMQ82" s="25">
        <f t="shared" si="227"/>
        <v>0</v>
      </c>
      <c r="UMR82" s="25">
        <f t="shared" si="227"/>
        <v>0</v>
      </c>
      <c r="UMS82" s="25">
        <f t="shared" si="227"/>
        <v>0</v>
      </c>
      <c r="UMT82" s="25">
        <f t="shared" si="227"/>
        <v>0</v>
      </c>
      <c r="UMU82" s="25">
        <f t="shared" si="227"/>
        <v>0</v>
      </c>
      <c r="UMV82" s="25">
        <f t="shared" si="227"/>
        <v>0</v>
      </c>
      <c r="UMW82" s="25">
        <f t="shared" si="227"/>
        <v>0</v>
      </c>
      <c r="UMX82" s="25">
        <f t="shared" si="227"/>
        <v>0</v>
      </c>
      <c r="UMY82" s="25">
        <f t="shared" si="227"/>
        <v>0</v>
      </c>
      <c r="UMZ82" s="25">
        <f t="shared" si="227"/>
        <v>0</v>
      </c>
      <c r="UNA82" s="25">
        <f t="shared" si="227"/>
        <v>0</v>
      </c>
      <c r="UNB82" s="25">
        <f t="shared" si="227"/>
        <v>0</v>
      </c>
      <c r="UNC82" s="25">
        <f t="shared" si="227"/>
        <v>0</v>
      </c>
      <c r="UND82" s="25">
        <f t="shared" si="227"/>
        <v>0</v>
      </c>
      <c r="UNE82" s="25">
        <f t="shared" si="227"/>
        <v>0</v>
      </c>
      <c r="UNF82" s="25">
        <f t="shared" si="227"/>
        <v>0</v>
      </c>
      <c r="UNG82" s="25">
        <f t="shared" si="227"/>
        <v>0</v>
      </c>
      <c r="UNH82" s="25">
        <f t="shared" si="227"/>
        <v>0</v>
      </c>
      <c r="UNI82" s="25">
        <f t="shared" si="227"/>
        <v>0</v>
      </c>
      <c r="UNJ82" s="25">
        <f t="shared" si="227"/>
        <v>0</v>
      </c>
      <c r="UNK82" s="25">
        <f t="shared" si="227"/>
        <v>0</v>
      </c>
      <c r="UNL82" s="25">
        <f t="shared" si="227"/>
        <v>0</v>
      </c>
      <c r="UNM82" s="25">
        <f t="shared" si="227"/>
        <v>0</v>
      </c>
      <c r="UNN82" s="25">
        <f t="shared" si="227"/>
        <v>0</v>
      </c>
      <c r="UNO82" s="25">
        <f t="shared" si="227"/>
        <v>0</v>
      </c>
      <c r="UNP82" s="25">
        <f t="shared" si="227"/>
        <v>0</v>
      </c>
      <c r="UNQ82" s="25">
        <f t="shared" si="227"/>
        <v>0</v>
      </c>
      <c r="UNR82" s="25">
        <f t="shared" si="227"/>
        <v>0</v>
      </c>
      <c r="UNS82" s="25">
        <f t="shared" si="227"/>
        <v>0</v>
      </c>
      <c r="UNT82" s="25">
        <f t="shared" si="227"/>
        <v>0</v>
      </c>
      <c r="UNU82" s="25">
        <f t="shared" si="227"/>
        <v>0</v>
      </c>
      <c r="UNV82" s="25">
        <f t="shared" si="227"/>
        <v>0</v>
      </c>
      <c r="UNW82" s="25">
        <f t="shared" si="227"/>
        <v>0</v>
      </c>
      <c r="UNX82" s="25">
        <f t="shared" si="227"/>
        <v>0</v>
      </c>
      <c r="UNY82" s="25">
        <f t="shared" si="227"/>
        <v>0</v>
      </c>
      <c r="UNZ82" s="25">
        <f t="shared" si="227"/>
        <v>0</v>
      </c>
      <c r="UOA82" s="25">
        <f t="shared" si="227"/>
        <v>0</v>
      </c>
      <c r="UOB82" s="25">
        <f t="shared" si="227"/>
        <v>0</v>
      </c>
      <c r="UOC82" s="25">
        <f t="shared" si="227"/>
        <v>0</v>
      </c>
      <c r="UOD82" s="25">
        <f t="shared" si="227"/>
        <v>0</v>
      </c>
      <c r="UOE82" s="25">
        <f t="shared" si="227"/>
        <v>0</v>
      </c>
      <c r="UOF82" s="25">
        <f t="shared" si="227"/>
        <v>0</v>
      </c>
      <c r="UOG82" s="25">
        <f t="shared" si="227"/>
        <v>0</v>
      </c>
      <c r="UOH82" s="25">
        <f t="shared" si="227"/>
        <v>0</v>
      </c>
      <c r="UOI82" s="25">
        <f t="shared" si="227"/>
        <v>0</v>
      </c>
      <c r="UOJ82" s="25">
        <f t="shared" si="227"/>
        <v>0</v>
      </c>
      <c r="UOK82" s="25">
        <f t="shared" si="227"/>
        <v>0</v>
      </c>
      <c r="UOL82" s="25">
        <f t="shared" si="227"/>
        <v>0</v>
      </c>
      <c r="UOM82" s="25">
        <f t="shared" si="227"/>
        <v>0</v>
      </c>
      <c r="UON82" s="25">
        <f t="shared" si="227"/>
        <v>0</v>
      </c>
      <c r="UOO82" s="25">
        <f t="shared" si="227"/>
        <v>0</v>
      </c>
      <c r="UOP82" s="25">
        <f t="shared" si="227"/>
        <v>0</v>
      </c>
      <c r="UOQ82" s="25">
        <f t="shared" ref="UOQ82:URB82" si="228">+UOF82+UOH82+UOJ82+UOL82+UON82</f>
        <v>0</v>
      </c>
      <c r="UOR82" s="25">
        <f t="shared" si="228"/>
        <v>0</v>
      </c>
      <c r="UOS82" s="25">
        <f t="shared" si="228"/>
        <v>0</v>
      </c>
      <c r="UOT82" s="25">
        <f t="shared" si="228"/>
        <v>0</v>
      </c>
      <c r="UOU82" s="25">
        <f t="shared" si="228"/>
        <v>0</v>
      </c>
      <c r="UOV82" s="25">
        <f t="shared" si="228"/>
        <v>0</v>
      </c>
      <c r="UOW82" s="25">
        <f t="shared" si="228"/>
        <v>0</v>
      </c>
      <c r="UOX82" s="25">
        <f t="shared" si="228"/>
        <v>0</v>
      </c>
      <c r="UOY82" s="25">
        <f t="shared" si="228"/>
        <v>0</v>
      </c>
      <c r="UOZ82" s="25">
        <f t="shared" si="228"/>
        <v>0</v>
      </c>
      <c r="UPA82" s="25">
        <f t="shared" si="228"/>
        <v>0</v>
      </c>
      <c r="UPB82" s="25">
        <f t="shared" si="228"/>
        <v>0</v>
      </c>
      <c r="UPC82" s="25">
        <f t="shared" si="228"/>
        <v>0</v>
      </c>
      <c r="UPD82" s="25">
        <f t="shared" si="228"/>
        <v>0</v>
      </c>
      <c r="UPE82" s="25">
        <f t="shared" si="228"/>
        <v>0</v>
      </c>
      <c r="UPF82" s="25">
        <f t="shared" si="228"/>
        <v>0</v>
      </c>
      <c r="UPG82" s="25">
        <f t="shared" si="228"/>
        <v>0</v>
      </c>
      <c r="UPH82" s="25">
        <f t="shared" si="228"/>
        <v>0</v>
      </c>
      <c r="UPI82" s="25">
        <f t="shared" si="228"/>
        <v>0</v>
      </c>
      <c r="UPJ82" s="25">
        <f t="shared" si="228"/>
        <v>0</v>
      </c>
      <c r="UPK82" s="25">
        <f t="shared" si="228"/>
        <v>0</v>
      </c>
      <c r="UPL82" s="25">
        <f t="shared" si="228"/>
        <v>0</v>
      </c>
      <c r="UPM82" s="25">
        <f t="shared" si="228"/>
        <v>0</v>
      </c>
      <c r="UPN82" s="25">
        <f t="shared" si="228"/>
        <v>0</v>
      </c>
      <c r="UPO82" s="25">
        <f t="shared" si="228"/>
        <v>0</v>
      </c>
      <c r="UPP82" s="25">
        <f t="shared" si="228"/>
        <v>0</v>
      </c>
      <c r="UPQ82" s="25">
        <f t="shared" si="228"/>
        <v>0</v>
      </c>
      <c r="UPR82" s="25">
        <f t="shared" si="228"/>
        <v>0</v>
      </c>
      <c r="UPS82" s="25">
        <f t="shared" si="228"/>
        <v>0</v>
      </c>
      <c r="UPT82" s="25">
        <f t="shared" si="228"/>
        <v>0</v>
      </c>
      <c r="UPU82" s="25">
        <f t="shared" si="228"/>
        <v>0</v>
      </c>
      <c r="UPV82" s="25">
        <f t="shared" si="228"/>
        <v>0</v>
      </c>
      <c r="UPW82" s="25">
        <f t="shared" si="228"/>
        <v>0</v>
      </c>
      <c r="UPX82" s="25">
        <f t="shared" si="228"/>
        <v>0</v>
      </c>
      <c r="UPY82" s="25">
        <f t="shared" si="228"/>
        <v>0</v>
      </c>
      <c r="UPZ82" s="25">
        <f t="shared" si="228"/>
        <v>0</v>
      </c>
      <c r="UQA82" s="25">
        <f t="shared" si="228"/>
        <v>0</v>
      </c>
      <c r="UQB82" s="25">
        <f t="shared" si="228"/>
        <v>0</v>
      </c>
      <c r="UQC82" s="25">
        <f t="shared" si="228"/>
        <v>0</v>
      </c>
      <c r="UQD82" s="25">
        <f t="shared" si="228"/>
        <v>0</v>
      </c>
      <c r="UQE82" s="25">
        <f t="shared" si="228"/>
        <v>0</v>
      </c>
      <c r="UQF82" s="25">
        <f t="shared" si="228"/>
        <v>0</v>
      </c>
      <c r="UQG82" s="25">
        <f t="shared" si="228"/>
        <v>0</v>
      </c>
      <c r="UQH82" s="25">
        <f t="shared" si="228"/>
        <v>0</v>
      </c>
      <c r="UQI82" s="25">
        <f t="shared" si="228"/>
        <v>0</v>
      </c>
      <c r="UQJ82" s="25">
        <f t="shared" si="228"/>
        <v>0</v>
      </c>
      <c r="UQK82" s="25">
        <f t="shared" si="228"/>
        <v>0</v>
      </c>
      <c r="UQL82" s="25">
        <f t="shared" si="228"/>
        <v>0</v>
      </c>
      <c r="UQM82" s="25">
        <f t="shared" si="228"/>
        <v>0</v>
      </c>
      <c r="UQN82" s="25">
        <f t="shared" si="228"/>
        <v>0</v>
      </c>
      <c r="UQO82" s="25">
        <f t="shared" si="228"/>
        <v>0</v>
      </c>
      <c r="UQP82" s="25">
        <f t="shared" si="228"/>
        <v>0</v>
      </c>
      <c r="UQQ82" s="25">
        <f t="shared" si="228"/>
        <v>0</v>
      </c>
      <c r="UQR82" s="25">
        <f t="shared" si="228"/>
        <v>0</v>
      </c>
      <c r="UQS82" s="25">
        <f t="shared" si="228"/>
        <v>0</v>
      </c>
      <c r="UQT82" s="25">
        <f t="shared" si="228"/>
        <v>0</v>
      </c>
      <c r="UQU82" s="25">
        <f t="shared" si="228"/>
        <v>0</v>
      </c>
      <c r="UQV82" s="25">
        <f t="shared" si="228"/>
        <v>0</v>
      </c>
      <c r="UQW82" s="25">
        <f t="shared" si="228"/>
        <v>0</v>
      </c>
      <c r="UQX82" s="25">
        <f t="shared" si="228"/>
        <v>0</v>
      </c>
      <c r="UQY82" s="25">
        <f t="shared" si="228"/>
        <v>0</v>
      </c>
      <c r="UQZ82" s="25">
        <f t="shared" si="228"/>
        <v>0</v>
      </c>
      <c r="URA82" s="25">
        <f t="shared" si="228"/>
        <v>0</v>
      </c>
      <c r="URB82" s="25">
        <f t="shared" si="228"/>
        <v>0</v>
      </c>
      <c r="URC82" s="25">
        <f t="shared" ref="URC82:UTN82" si="229">+UQR82+UQT82+UQV82+UQX82+UQZ82</f>
        <v>0</v>
      </c>
      <c r="URD82" s="25">
        <f t="shared" si="229"/>
        <v>0</v>
      </c>
      <c r="URE82" s="25">
        <f t="shared" si="229"/>
        <v>0</v>
      </c>
      <c r="URF82" s="25">
        <f t="shared" si="229"/>
        <v>0</v>
      </c>
      <c r="URG82" s="25">
        <f t="shared" si="229"/>
        <v>0</v>
      </c>
      <c r="URH82" s="25">
        <f t="shared" si="229"/>
        <v>0</v>
      </c>
      <c r="URI82" s="25">
        <f t="shared" si="229"/>
        <v>0</v>
      </c>
      <c r="URJ82" s="25">
        <f t="shared" si="229"/>
        <v>0</v>
      </c>
      <c r="URK82" s="25">
        <f t="shared" si="229"/>
        <v>0</v>
      </c>
      <c r="URL82" s="25">
        <f t="shared" si="229"/>
        <v>0</v>
      </c>
      <c r="URM82" s="25">
        <f t="shared" si="229"/>
        <v>0</v>
      </c>
      <c r="URN82" s="25">
        <f t="shared" si="229"/>
        <v>0</v>
      </c>
      <c r="URO82" s="25">
        <f t="shared" si="229"/>
        <v>0</v>
      </c>
      <c r="URP82" s="25">
        <f t="shared" si="229"/>
        <v>0</v>
      </c>
      <c r="URQ82" s="25">
        <f t="shared" si="229"/>
        <v>0</v>
      </c>
      <c r="URR82" s="25">
        <f t="shared" si="229"/>
        <v>0</v>
      </c>
      <c r="URS82" s="25">
        <f t="shared" si="229"/>
        <v>0</v>
      </c>
      <c r="URT82" s="25">
        <f t="shared" si="229"/>
        <v>0</v>
      </c>
      <c r="URU82" s="25">
        <f t="shared" si="229"/>
        <v>0</v>
      </c>
      <c r="URV82" s="25">
        <f t="shared" si="229"/>
        <v>0</v>
      </c>
      <c r="URW82" s="25">
        <f t="shared" si="229"/>
        <v>0</v>
      </c>
      <c r="URX82" s="25">
        <f t="shared" si="229"/>
        <v>0</v>
      </c>
      <c r="URY82" s="25">
        <f t="shared" si="229"/>
        <v>0</v>
      </c>
      <c r="URZ82" s="25">
        <f t="shared" si="229"/>
        <v>0</v>
      </c>
      <c r="USA82" s="25">
        <f t="shared" si="229"/>
        <v>0</v>
      </c>
      <c r="USB82" s="25">
        <f t="shared" si="229"/>
        <v>0</v>
      </c>
      <c r="USC82" s="25">
        <f t="shared" si="229"/>
        <v>0</v>
      </c>
      <c r="USD82" s="25">
        <f t="shared" si="229"/>
        <v>0</v>
      </c>
      <c r="USE82" s="25">
        <f t="shared" si="229"/>
        <v>0</v>
      </c>
      <c r="USF82" s="25">
        <f t="shared" si="229"/>
        <v>0</v>
      </c>
      <c r="USG82" s="25">
        <f t="shared" si="229"/>
        <v>0</v>
      </c>
      <c r="USH82" s="25">
        <f t="shared" si="229"/>
        <v>0</v>
      </c>
      <c r="USI82" s="25">
        <f t="shared" si="229"/>
        <v>0</v>
      </c>
      <c r="USJ82" s="25">
        <f t="shared" si="229"/>
        <v>0</v>
      </c>
      <c r="USK82" s="25">
        <f t="shared" si="229"/>
        <v>0</v>
      </c>
      <c r="USL82" s="25">
        <f t="shared" si="229"/>
        <v>0</v>
      </c>
      <c r="USM82" s="25">
        <f t="shared" si="229"/>
        <v>0</v>
      </c>
      <c r="USN82" s="25">
        <f t="shared" si="229"/>
        <v>0</v>
      </c>
      <c r="USO82" s="25">
        <f t="shared" si="229"/>
        <v>0</v>
      </c>
      <c r="USP82" s="25">
        <f t="shared" si="229"/>
        <v>0</v>
      </c>
      <c r="USQ82" s="25">
        <f t="shared" si="229"/>
        <v>0</v>
      </c>
      <c r="USR82" s="25">
        <f t="shared" si="229"/>
        <v>0</v>
      </c>
      <c r="USS82" s="25">
        <f t="shared" si="229"/>
        <v>0</v>
      </c>
      <c r="UST82" s="25">
        <f t="shared" si="229"/>
        <v>0</v>
      </c>
      <c r="USU82" s="25">
        <f t="shared" si="229"/>
        <v>0</v>
      </c>
      <c r="USV82" s="25">
        <f t="shared" si="229"/>
        <v>0</v>
      </c>
      <c r="USW82" s="25">
        <f t="shared" si="229"/>
        <v>0</v>
      </c>
      <c r="USX82" s="25">
        <f t="shared" si="229"/>
        <v>0</v>
      </c>
      <c r="USY82" s="25">
        <f t="shared" si="229"/>
        <v>0</v>
      </c>
      <c r="USZ82" s="25">
        <f t="shared" si="229"/>
        <v>0</v>
      </c>
      <c r="UTA82" s="25">
        <f t="shared" si="229"/>
        <v>0</v>
      </c>
      <c r="UTB82" s="25">
        <f t="shared" si="229"/>
        <v>0</v>
      </c>
      <c r="UTC82" s="25">
        <f t="shared" si="229"/>
        <v>0</v>
      </c>
      <c r="UTD82" s="25">
        <f t="shared" si="229"/>
        <v>0</v>
      </c>
      <c r="UTE82" s="25">
        <f t="shared" si="229"/>
        <v>0</v>
      </c>
      <c r="UTF82" s="25">
        <f t="shared" si="229"/>
        <v>0</v>
      </c>
      <c r="UTG82" s="25">
        <f t="shared" si="229"/>
        <v>0</v>
      </c>
      <c r="UTH82" s="25">
        <f t="shared" si="229"/>
        <v>0</v>
      </c>
      <c r="UTI82" s="25">
        <f t="shared" si="229"/>
        <v>0</v>
      </c>
      <c r="UTJ82" s="25">
        <f t="shared" si="229"/>
        <v>0</v>
      </c>
      <c r="UTK82" s="25">
        <f t="shared" si="229"/>
        <v>0</v>
      </c>
      <c r="UTL82" s="25">
        <f t="shared" si="229"/>
        <v>0</v>
      </c>
      <c r="UTM82" s="25">
        <f t="shared" si="229"/>
        <v>0</v>
      </c>
      <c r="UTN82" s="25">
        <f t="shared" si="229"/>
        <v>0</v>
      </c>
      <c r="UTO82" s="25">
        <f t="shared" ref="UTO82:UVZ82" si="230">+UTD82+UTF82+UTH82+UTJ82+UTL82</f>
        <v>0</v>
      </c>
      <c r="UTP82" s="25">
        <f t="shared" si="230"/>
        <v>0</v>
      </c>
      <c r="UTQ82" s="25">
        <f t="shared" si="230"/>
        <v>0</v>
      </c>
      <c r="UTR82" s="25">
        <f t="shared" si="230"/>
        <v>0</v>
      </c>
      <c r="UTS82" s="25">
        <f t="shared" si="230"/>
        <v>0</v>
      </c>
      <c r="UTT82" s="25">
        <f t="shared" si="230"/>
        <v>0</v>
      </c>
      <c r="UTU82" s="25">
        <f t="shared" si="230"/>
        <v>0</v>
      </c>
      <c r="UTV82" s="25">
        <f t="shared" si="230"/>
        <v>0</v>
      </c>
      <c r="UTW82" s="25">
        <f t="shared" si="230"/>
        <v>0</v>
      </c>
      <c r="UTX82" s="25">
        <f t="shared" si="230"/>
        <v>0</v>
      </c>
      <c r="UTY82" s="25">
        <f t="shared" si="230"/>
        <v>0</v>
      </c>
      <c r="UTZ82" s="25">
        <f t="shared" si="230"/>
        <v>0</v>
      </c>
      <c r="UUA82" s="25">
        <f t="shared" si="230"/>
        <v>0</v>
      </c>
      <c r="UUB82" s="25">
        <f t="shared" si="230"/>
        <v>0</v>
      </c>
      <c r="UUC82" s="25">
        <f t="shared" si="230"/>
        <v>0</v>
      </c>
      <c r="UUD82" s="25">
        <f t="shared" si="230"/>
        <v>0</v>
      </c>
      <c r="UUE82" s="25">
        <f t="shared" si="230"/>
        <v>0</v>
      </c>
      <c r="UUF82" s="25">
        <f t="shared" si="230"/>
        <v>0</v>
      </c>
      <c r="UUG82" s="25">
        <f t="shared" si="230"/>
        <v>0</v>
      </c>
      <c r="UUH82" s="25">
        <f t="shared" si="230"/>
        <v>0</v>
      </c>
      <c r="UUI82" s="25">
        <f t="shared" si="230"/>
        <v>0</v>
      </c>
      <c r="UUJ82" s="25">
        <f t="shared" si="230"/>
        <v>0</v>
      </c>
      <c r="UUK82" s="25">
        <f t="shared" si="230"/>
        <v>0</v>
      </c>
      <c r="UUL82" s="25">
        <f t="shared" si="230"/>
        <v>0</v>
      </c>
      <c r="UUM82" s="25">
        <f t="shared" si="230"/>
        <v>0</v>
      </c>
      <c r="UUN82" s="25">
        <f t="shared" si="230"/>
        <v>0</v>
      </c>
      <c r="UUO82" s="25">
        <f t="shared" si="230"/>
        <v>0</v>
      </c>
      <c r="UUP82" s="25">
        <f t="shared" si="230"/>
        <v>0</v>
      </c>
      <c r="UUQ82" s="25">
        <f t="shared" si="230"/>
        <v>0</v>
      </c>
      <c r="UUR82" s="25">
        <f t="shared" si="230"/>
        <v>0</v>
      </c>
      <c r="UUS82" s="25">
        <f t="shared" si="230"/>
        <v>0</v>
      </c>
      <c r="UUT82" s="25">
        <f t="shared" si="230"/>
        <v>0</v>
      </c>
      <c r="UUU82" s="25">
        <f t="shared" si="230"/>
        <v>0</v>
      </c>
      <c r="UUV82" s="25">
        <f t="shared" si="230"/>
        <v>0</v>
      </c>
      <c r="UUW82" s="25">
        <f t="shared" si="230"/>
        <v>0</v>
      </c>
      <c r="UUX82" s="25">
        <f t="shared" si="230"/>
        <v>0</v>
      </c>
      <c r="UUY82" s="25">
        <f t="shared" si="230"/>
        <v>0</v>
      </c>
      <c r="UUZ82" s="25">
        <f t="shared" si="230"/>
        <v>0</v>
      </c>
      <c r="UVA82" s="25">
        <f t="shared" si="230"/>
        <v>0</v>
      </c>
      <c r="UVB82" s="25">
        <f t="shared" si="230"/>
        <v>0</v>
      </c>
      <c r="UVC82" s="25">
        <f t="shared" si="230"/>
        <v>0</v>
      </c>
      <c r="UVD82" s="25">
        <f t="shared" si="230"/>
        <v>0</v>
      </c>
      <c r="UVE82" s="25">
        <f t="shared" si="230"/>
        <v>0</v>
      </c>
      <c r="UVF82" s="25">
        <f t="shared" si="230"/>
        <v>0</v>
      </c>
      <c r="UVG82" s="25">
        <f t="shared" si="230"/>
        <v>0</v>
      </c>
      <c r="UVH82" s="25">
        <f t="shared" si="230"/>
        <v>0</v>
      </c>
      <c r="UVI82" s="25">
        <f t="shared" si="230"/>
        <v>0</v>
      </c>
      <c r="UVJ82" s="25">
        <f t="shared" si="230"/>
        <v>0</v>
      </c>
      <c r="UVK82" s="25">
        <f t="shared" si="230"/>
        <v>0</v>
      </c>
      <c r="UVL82" s="25">
        <f t="shared" si="230"/>
        <v>0</v>
      </c>
      <c r="UVM82" s="25">
        <f t="shared" si="230"/>
        <v>0</v>
      </c>
      <c r="UVN82" s="25">
        <f t="shared" si="230"/>
        <v>0</v>
      </c>
      <c r="UVO82" s="25">
        <f t="shared" si="230"/>
        <v>0</v>
      </c>
      <c r="UVP82" s="25">
        <f t="shared" si="230"/>
        <v>0</v>
      </c>
      <c r="UVQ82" s="25">
        <f t="shared" si="230"/>
        <v>0</v>
      </c>
      <c r="UVR82" s="25">
        <f t="shared" si="230"/>
        <v>0</v>
      </c>
      <c r="UVS82" s="25">
        <f t="shared" si="230"/>
        <v>0</v>
      </c>
      <c r="UVT82" s="25">
        <f t="shared" si="230"/>
        <v>0</v>
      </c>
      <c r="UVU82" s="25">
        <f t="shared" si="230"/>
        <v>0</v>
      </c>
      <c r="UVV82" s="25">
        <f t="shared" si="230"/>
        <v>0</v>
      </c>
      <c r="UVW82" s="25">
        <f t="shared" si="230"/>
        <v>0</v>
      </c>
      <c r="UVX82" s="25">
        <f t="shared" si="230"/>
        <v>0</v>
      </c>
      <c r="UVY82" s="25">
        <f t="shared" si="230"/>
        <v>0</v>
      </c>
      <c r="UVZ82" s="25">
        <f t="shared" si="230"/>
        <v>0</v>
      </c>
      <c r="UWA82" s="25">
        <f t="shared" ref="UWA82:UYL82" si="231">+UVP82+UVR82+UVT82+UVV82+UVX82</f>
        <v>0</v>
      </c>
      <c r="UWB82" s="25">
        <f t="shared" si="231"/>
        <v>0</v>
      </c>
      <c r="UWC82" s="25">
        <f t="shared" si="231"/>
        <v>0</v>
      </c>
      <c r="UWD82" s="25">
        <f t="shared" si="231"/>
        <v>0</v>
      </c>
      <c r="UWE82" s="25">
        <f t="shared" si="231"/>
        <v>0</v>
      </c>
      <c r="UWF82" s="25">
        <f t="shared" si="231"/>
        <v>0</v>
      </c>
      <c r="UWG82" s="25">
        <f t="shared" si="231"/>
        <v>0</v>
      </c>
      <c r="UWH82" s="25">
        <f t="shared" si="231"/>
        <v>0</v>
      </c>
      <c r="UWI82" s="25">
        <f t="shared" si="231"/>
        <v>0</v>
      </c>
      <c r="UWJ82" s="25">
        <f t="shared" si="231"/>
        <v>0</v>
      </c>
      <c r="UWK82" s="25">
        <f t="shared" si="231"/>
        <v>0</v>
      </c>
      <c r="UWL82" s="25">
        <f t="shared" si="231"/>
        <v>0</v>
      </c>
      <c r="UWM82" s="25">
        <f t="shared" si="231"/>
        <v>0</v>
      </c>
      <c r="UWN82" s="25">
        <f t="shared" si="231"/>
        <v>0</v>
      </c>
      <c r="UWO82" s="25">
        <f t="shared" si="231"/>
        <v>0</v>
      </c>
      <c r="UWP82" s="25">
        <f t="shared" si="231"/>
        <v>0</v>
      </c>
      <c r="UWQ82" s="25">
        <f t="shared" si="231"/>
        <v>0</v>
      </c>
      <c r="UWR82" s="25">
        <f t="shared" si="231"/>
        <v>0</v>
      </c>
      <c r="UWS82" s="25">
        <f t="shared" si="231"/>
        <v>0</v>
      </c>
      <c r="UWT82" s="25">
        <f t="shared" si="231"/>
        <v>0</v>
      </c>
      <c r="UWU82" s="25">
        <f t="shared" si="231"/>
        <v>0</v>
      </c>
      <c r="UWV82" s="25">
        <f t="shared" si="231"/>
        <v>0</v>
      </c>
      <c r="UWW82" s="25">
        <f t="shared" si="231"/>
        <v>0</v>
      </c>
      <c r="UWX82" s="25">
        <f t="shared" si="231"/>
        <v>0</v>
      </c>
      <c r="UWY82" s="25">
        <f t="shared" si="231"/>
        <v>0</v>
      </c>
      <c r="UWZ82" s="25">
        <f t="shared" si="231"/>
        <v>0</v>
      </c>
      <c r="UXA82" s="25">
        <f t="shared" si="231"/>
        <v>0</v>
      </c>
      <c r="UXB82" s="25">
        <f t="shared" si="231"/>
        <v>0</v>
      </c>
      <c r="UXC82" s="25">
        <f t="shared" si="231"/>
        <v>0</v>
      </c>
      <c r="UXD82" s="25">
        <f t="shared" si="231"/>
        <v>0</v>
      </c>
      <c r="UXE82" s="25">
        <f t="shared" si="231"/>
        <v>0</v>
      </c>
      <c r="UXF82" s="25">
        <f t="shared" si="231"/>
        <v>0</v>
      </c>
      <c r="UXG82" s="25">
        <f t="shared" si="231"/>
        <v>0</v>
      </c>
      <c r="UXH82" s="25">
        <f t="shared" si="231"/>
        <v>0</v>
      </c>
      <c r="UXI82" s="25">
        <f t="shared" si="231"/>
        <v>0</v>
      </c>
      <c r="UXJ82" s="25">
        <f t="shared" si="231"/>
        <v>0</v>
      </c>
      <c r="UXK82" s="25">
        <f t="shared" si="231"/>
        <v>0</v>
      </c>
      <c r="UXL82" s="25">
        <f t="shared" si="231"/>
        <v>0</v>
      </c>
      <c r="UXM82" s="25">
        <f t="shared" si="231"/>
        <v>0</v>
      </c>
      <c r="UXN82" s="25">
        <f t="shared" si="231"/>
        <v>0</v>
      </c>
      <c r="UXO82" s="25">
        <f t="shared" si="231"/>
        <v>0</v>
      </c>
      <c r="UXP82" s="25">
        <f t="shared" si="231"/>
        <v>0</v>
      </c>
      <c r="UXQ82" s="25">
        <f t="shared" si="231"/>
        <v>0</v>
      </c>
      <c r="UXR82" s="25">
        <f t="shared" si="231"/>
        <v>0</v>
      </c>
      <c r="UXS82" s="25">
        <f t="shared" si="231"/>
        <v>0</v>
      </c>
      <c r="UXT82" s="25">
        <f t="shared" si="231"/>
        <v>0</v>
      </c>
      <c r="UXU82" s="25">
        <f t="shared" si="231"/>
        <v>0</v>
      </c>
      <c r="UXV82" s="25">
        <f t="shared" si="231"/>
        <v>0</v>
      </c>
      <c r="UXW82" s="25">
        <f t="shared" si="231"/>
        <v>0</v>
      </c>
      <c r="UXX82" s="25">
        <f t="shared" si="231"/>
        <v>0</v>
      </c>
      <c r="UXY82" s="25">
        <f t="shared" si="231"/>
        <v>0</v>
      </c>
      <c r="UXZ82" s="25">
        <f t="shared" si="231"/>
        <v>0</v>
      </c>
      <c r="UYA82" s="25">
        <f t="shared" si="231"/>
        <v>0</v>
      </c>
      <c r="UYB82" s="25">
        <f t="shared" si="231"/>
        <v>0</v>
      </c>
      <c r="UYC82" s="25">
        <f t="shared" si="231"/>
        <v>0</v>
      </c>
      <c r="UYD82" s="25">
        <f t="shared" si="231"/>
        <v>0</v>
      </c>
      <c r="UYE82" s="25">
        <f t="shared" si="231"/>
        <v>0</v>
      </c>
      <c r="UYF82" s="25">
        <f t="shared" si="231"/>
        <v>0</v>
      </c>
      <c r="UYG82" s="25">
        <f t="shared" si="231"/>
        <v>0</v>
      </c>
      <c r="UYH82" s="25">
        <f t="shared" si="231"/>
        <v>0</v>
      </c>
      <c r="UYI82" s="25">
        <f t="shared" si="231"/>
        <v>0</v>
      </c>
      <c r="UYJ82" s="25">
        <f t="shared" si="231"/>
        <v>0</v>
      </c>
      <c r="UYK82" s="25">
        <f t="shared" si="231"/>
        <v>0</v>
      </c>
      <c r="UYL82" s="25">
        <f t="shared" si="231"/>
        <v>0</v>
      </c>
      <c r="UYM82" s="25">
        <f t="shared" ref="UYM82:VAX82" si="232">+UYB82+UYD82+UYF82+UYH82+UYJ82</f>
        <v>0</v>
      </c>
      <c r="UYN82" s="25">
        <f t="shared" si="232"/>
        <v>0</v>
      </c>
      <c r="UYO82" s="25">
        <f t="shared" si="232"/>
        <v>0</v>
      </c>
      <c r="UYP82" s="25">
        <f t="shared" si="232"/>
        <v>0</v>
      </c>
      <c r="UYQ82" s="25">
        <f t="shared" si="232"/>
        <v>0</v>
      </c>
      <c r="UYR82" s="25">
        <f t="shared" si="232"/>
        <v>0</v>
      </c>
      <c r="UYS82" s="25">
        <f t="shared" si="232"/>
        <v>0</v>
      </c>
      <c r="UYT82" s="25">
        <f t="shared" si="232"/>
        <v>0</v>
      </c>
      <c r="UYU82" s="25">
        <f t="shared" si="232"/>
        <v>0</v>
      </c>
      <c r="UYV82" s="25">
        <f t="shared" si="232"/>
        <v>0</v>
      </c>
      <c r="UYW82" s="25">
        <f t="shared" si="232"/>
        <v>0</v>
      </c>
      <c r="UYX82" s="25">
        <f t="shared" si="232"/>
        <v>0</v>
      </c>
      <c r="UYY82" s="25">
        <f t="shared" si="232"/>
        <v>0</v>
      </c>
      <c r="UYZ82" s="25">
        <f t="shared" si="232"/>
        <v>0</v>
      </c>
      <c r="UZA82" s="25">
        <f t="shared" si="232"/>
        <v>0</v>
      </c>
      <c r="UZB82" s="25">
        <f t="shared" si="232"/>
        <v>0</v>
      </c>
      <c r="UZC82" s="25">
        <f t="shared" si="232"/>
        <v>0</v>
      </c>
      <c r="UZD82" s="25">
        <f t="shared" si="232"/>
        <v>0</v>
      </c>
      <c r="UZE82" s="25">
        <f t="shared" si="232"/>
        <v>0</v>
      </c>
      <c r="UZF82" s="25">
        <f t="shared" si="232"/>
        <v>0</v>
      </c>
      <c r="UZG82" s="25">
        <f t="shared" si="232"/>
        <v>0</v>
      </c>
      <c r="UZH82" s="25">
        <f t="shared" si="232"/>
        <v>0</v>
      </c>
      <c r="UZI82" s="25">
        <f t="shared" si="232"/>
        <v>0</v>
      </c>
      <c r="UZJ82" s="25">
        <f t="shared" si="232"/>
        <v>0</v>
      </c>
      <c r="UZK82" s="25">
        <f t="shared" si="232"/>
        <v>0</v>
      </c>
      <c r="UZL82" s="25">
        <f t="shared" si="232"/>
        <v>0</v>
      </c>
      <c r="UZM82" s="25">
        <f t="shared" si="232"/>
        <v>0</v>
      </c>
      <c r="UZN82" s="25">
        <f t="shared" si="232"/>
        <v>0</v>
      </c>
      <c r="UZO82" s="25">
        <f t="shared" si="232"/>
        <v>0</v>
      </c>
      <c r="UZP82" s="25">
        <f t="shared" si="232"/>
        <v>0</v>
      </c>
      <c r="UZQ82" s="25">
        <f t="shared" si="232"/>
        <v>0</v>
      </c>
      <c r="UZR82" s="25">
        <f t="shared" si="232"/>
        <v>0</v>
      </c>
      <c r="UZS82" s="25">
        <f t="shared" si="232"/>
        <v>0</v>
      </c>
      <c r="UZT82" s="25">
        <f t="shared" si="232"/>
        <v>0</v>
      </c>
      <c r="UZU82" s="25">
        <f t="shared" si="232"/>
        <v>0</v>
      </c>
      <c r="UZV82" s="25">
        <f t="shared" si="232"/>
        <v>0</v>
      </c>
      <c r="UZW82" s="25">
        <f t="shared" si="232"/>
        <v>0</v>
      </c>
      <c r="UZX82" s="25">
        <f t="shared" si="232"/>
        <v>0</v>
      </c>
      <c r="UZY82" s="25">
        <f t="shared" si="232"/>
        <v>0</v>
      </c>
      <c r="UZZ82" s="25">
        <f t="shared" si="232"/>
        <v>0</v>
      </c>
      <c r="VAA82" s="25">
        <f t="shared" si="232"/>
        <v>0</v>
      </c>
      <c r="VAB82" s="25">
        <f t="shared" si="232"/>
        <v>0</v>
      </c>
      <c r="VAC82" s="25">
        <f t="shared" si="232"/>
        <v>0</v>
      </c>
      <c r="VAD82" s="25">
        <f t="shared" si="232"/>
        <v>0</v>
      </c>
      <c r="VAE82" s="25">
        <f t="shared" si="232"/>
        <v>0</v>
      </c>
      <c r="VAF82" s="25">
        <f t="shared" si="232"/>
        <v>0</v>
      </c>
      <c r="VAG82" s="25">
        <f t="shared" si="232"/>
        <v>0</v>
      </c>
      <c r="VAH82" s="25">
        <f t="shared" si="232"/>
        <v>0</v>
      </c>
      <c r="VAI82" s="25">
        <f t="shared" si="232"/>
        <v>0</v>
      </c>
      <c r="VAJ82" s="25">
        <f t="shared" si="232"/>
        <v>0</v>
      </c>
      <c r="VAK82" s="25">
        <f t="shared" si="232"/>
        <v>0</v>
      </c>
      <c r="VAL82" s="25">
        <f t="shared" si="232"/>
        <v>0</v>
      </c>
      <c r="VAM82" s="25">
        <f t="shared" si="232"/>
        <v>0</v>
      </c>
      <c r="VAN82" s="25">
        <f t="shared" si="232"/>
        <v>0</v>
      </c>
      <c r="VAO82" s="25">
        <f t="shared" si="232"/>
        <v>0</v>
      </c>
      <c r="VAP82" s="25">
        <f t="shared" si="232"/>
        <v>0</v>
      </c>
      <c r="VAQ82" s="25">
        <f t="shared" si="232"/>
        <v>0</v>
      </c>
      <c r="VAR82" s="25">
        <f t="shared" si="232"/>
        <v>0</v>
      </c>
      <c r="VAS82" s="25">
        <f t="shared" si="232"/>
        <v>0</v>
      </c>
      <c r="VAT82" s="25">
        <f t="shared" si="232"/>
        <v>0</v>
      </c>
      <c r="VAU82" s="25">
        <f t="shared" si="232"/>
        <v>0</v>
      </c>
      <c r="VAV82" s="25">
        <f t="shared" si="232"/>
        <v>0</v>
      </c>
      <c r="VAW82" s="25">
        <f t="shared" si="232"/>
        <v>0</v>
      </c>
      <c r="VAX82" s="25">
        <f t="shared" si="232"/>
        <v>0</v>
      </c>
      <c r="VAY82" s="25">
        <f t="shared" ref="VAY82:VDJ82" si="233">+VAN82+VAP82+VAR82+VAT82+VAV82</f>
        <v>0</v>
      </c>
      <c r="VAZ82" s="25">
        <f t="shared" si="233"/>
        <v>0</v>
      </c>
      <c r="VBA82" s="25">
        <f t="shared" si="233"/>
        <v>0</v>
      </c>
      <c r="VBB82" s="25">
        <f t="shared" si="233"/>
        <v>0</v>
      </c>
      <c r="VBC82" s="25">
        <f t="shared" si="233"/>
        <v>0</v>
      </c>
      <c r="VBD82" s="25">
        <f t="shared" si="233"/>
        <v>0</v>
      </c>
      <c r="VBE82" s="25">
        <f t="shared" si="233"/>
        <v>0</v>
      </c>
      <c r="VBF82" s="25">
        <f t="shared" si="233"/>
        <v>0</v>
      </c>
      <c r="VBG82" s="25">
        <f t="shared" si="233"/>
        <v>0</v>
      </c>
      <c r="VBH82" s="25">
        <f t="shared" si="233"/>
        <v>0</v>
      </c>
      <c r="VBI82" s="25">
        <f t="shared" si="233"/>
        <v>0</v>
      </c>
      <c r="VBJ82" s="25">
        <f t="shared" si="233"/>
        <v>0</v>
      </c>
      <c r="VBK82" s="25">
        <f t="shared" si="233"/>
        <v>0</v>
      </c>
      <c r="VBL82" s="25">
        <f t="shared" si="233"/>
        <v>0</v>
      </c>
      <c r="VBM82" s="25">
        <f t="shared" si="233"/>
        <v>0</v>
      </c>
      <c r="VBN82" s="25">
        <f t="shared" si="233"/>
        <v>0</v>
      </c>
      <c r="VBO82" s="25">
        <f t="shared" si="233"/>
        <v>0</v>
      </c>
      <c r="VBP82" s="25">
        <f t="shared" si="233"/>
        <v>0</v>
      </c>
      <c r="VBQ82" s="25">
        <f t="shared" si="233"/>
        <v>0</v>
      </c>
      <c r="VBR82" s="25">
        <f t="shared" si="233"/>
        <v>0</v>
      </c>
      <c r="VBS82" s="25">
        <f t="shared" si="233"/>
        <v>0</v>
      </c>
      <c r="VBT82" s="25">
        <f t="shared" si="233"/>
        <v>0</v>
      </c>
      <c r="VBU82" s="25">
        <f t="shared" si="233"/>
        <v>0</v>
      </c>
      <c r="VBV82" s="25">
        <f t="shared" si="233"/>
        <v>0</v>
      </c>
      <c r="VBW82" s="25">
        <f t="shared" si="233"/>
        <v>0</v>
      </c>
      <c r="VBX82" s="25">
        <f t="shared" si="233"/>
        <v>0</v>
      </c>
      <c r="VBY82" s="25">
        <f t="shared" si="233"/>
        <v>0</v>
      </c>
      <c r="VBZ82" s="25">
        <f t="shared" si="233"/>
        <v>0</v>
      </c>
      <c r="VCA82" s="25">
        <f t="shared" si="233"/>
        <v>0</v>
      </c>
      <c r="VCB82" s="25">
        <f t="shared" si="233"/>
        <v>0</v>
      </c>
      <c r="VCC82" s="25">
        <f t="shared" si="233"/>
        <v>0</v>
      </c>
      <c r="VCD82" s="25">
        <f t="shared" si="233"/>
        <v>0</v>
      </c>
      <c r="VCE82" s="25">
        <f t="shared" si="233"/>
        <v>0</v>
      </c>
      <c r="VCF82" s="25">
        <f t="shared" si="233"/>
        <v>0</v>
      </c>
      <c r="VCG82" s="25">
        <f t="shared" si="233"/>
        <v>0</v>
      </c>
      <c r="VCH82" s="25">
        <f t="shared" si="233"/>
        <v>0</v>
      </c>
      <c r="VCI82" s="25">
        <f t="shared" si="233"/>
        <v>0</v>
      </c>
      <c r="VCJ82" s="25">
        <f t="shared" si="233"/>
        <v>0</v>
      </c>
      <c r="VCK82" s="25">
        <f t="shared" si="233"/>
        <v>0</v>
      </c>
      <c r="VCL82" s="25">
        <f t="shared" si="233"/>
        <v>0</v>
      </c>
      <c r="VCM82" s="25">
        <f t="shared" si="233"/>
        <v>0</v>
      </c>
      <c r="VCN82" s="25">
        <f t="shared" si="233"/>
        <v>0</v>
      </c>
      <c r="VCO82" s="25">
        <f t="shared" si="233"/>
        <v>0</v>
      </c>
      <c r="VCP82" s="25">
        <f t="shared" si="233"/>
        <v>0</v>
      </c>
      <c r="VCQ82" s="25">
        <f t="shared" si="233"/>
        <v>0</v>
      </c>
      <c r="VCR82" s="25">
        <f t="shared" si="233"/>
        <v>0</v>
      </c>
      <c r="VCS82" s="25">
        <f t="shared" si="233"/>
        <v>0</v>
      </c>
      <c r="VCT82" s="25">
        <f t="shared" si="233"/>
        <v>0</v>
      </c>
      <c r="VCU82" s="25">
        <f t="shared" si="233"/>
        <v>0</v>
      </c>
      <c r="VCV82" s="25">
        <f t="shared" si="233"/>
        <v>0</v>
      </c>
      <c r="VCW82" s="25">
        <f t="shared" si="233"/>
        <v>0</v>
      </c>
      <c r="VCX82" s="25">
        <f t="shared" si="233"/>
        <v>0</v>
      </c>
      <c r="VCY82" s="25">
        <f t="shared" si="233"/>
        <v>0</v>
      </c>
      <c r="VCZ82" s="25">
        <f t="shared" si="233"/>
        <v>0</v>
      </c>
      <c r="VDA82" s="25">
        <f t="shared" si="233"/>
        <v>0</v>
      </c>
      <c r="VDB82" s="25">
        <f t="shared" si="233"/>
        <v>0</v>
      </c>
      <c r="VDC82" s="25">
        <f t="shared" si="233"/>
        <v>0</v>
      </c>
      <c r="VDD82" s="25">
        <f t="shared" si="233"/>
        <v>0</v>
      </c>
      <c r="VDE82" s="25">
        <f t="shared" si="233"/>
        <v>0</v>
      </c>
      <c r="VDF82" s="25">
        <f t="shared" si="233"/>
        <v>0</v>
      </c>
      <c r="VDG82" s="25">
        <f t="shared" si="233"/>
        <v>0</v>
      </c>
      <c r="VDH82" s="25">
        <f t="shared" si="233"/>
        <v>0</v>
      </c>
      <c r="VDI82" s="25">
        <f t="shared" si="233"/>
        <v>0</v>
      </c>
      <c r="VDJ82" s="25">
        <f t="shared" si="233"/>
        <v>0</v>
      </c>
      <c r="VDK82" s="25">
        <f t="shared" ref="VDK82:VFV82" si="234">+VCZ82+VDB82+VDD82+VDF82+VDH82</f>
        <v>0</v>
      </c>
      <c r="VDL82" s="25">
        <f t="shared" si="234"/>
        <v>0</v>
      </c>
      <c r="VDM82" s="25">
        <f t="shared" si="234"/>
        <v>0</v>
      </c>
      <c r="VDN82" s="25">
        <f t="shared" si="234"/>
        <v>0</v>
      </c>
      <c r="VDO82" s="25">
        <f t="shared" si="234"/>
        <v>0</v>
      </c>
      <c r="VDP82" s="25">
        <f t="shared" si="234"/>
        <v>0</v>
      </c>
      <c r="VDQ82" s="25">
        <f t="shared" si="234"/>
        <v>0</v>
      </c>
      <c r="VDR82" s="25">
        <f t="shared" si="234"/>
        <v>0</v>
      </c>
      <c r="VDS82" s="25">
        <f t="shared" si="234"/>
        <v>0</v>
      </c>
      <c r="VDT82" s="25">
        <f t="shared" si="234"/>
        <v>0</v>
      </c>
      <c r="VDU82" s="25">
        <f t="shared" si="234"/>
        <v>0</v>
      </c>
      <c r="VDV82" s="25">
        <f t="shared" si="234"/>
        <v>0</v>
      </c>
      <c r="VDW82" s="25">
        <f t="shared" si="234"/>
        <v>0</v>
      </c>
      <c r="VDX82" s="25">
        <f t="shared" si="234"/>
        <v>0</v>
      </c>
      <c r="VDY82" s="25">
        <f t="shared" si="234"/>
        <v>0</v>
      </c>
      <c r="VDZ82" s="25">
        <f t="shared" si="234"/>
        <v>0</v>
      </c>
      <c r="VEA82" s="25">
        <f t="shared" si="234"/>
        <v>0</v>
      </c>
      <c r="VEB82" s="25">
        <f t="shared" si="234"/>
        <v>0</v>
      </c>
      <c r="VEC82" s="25">
        <f t="shared" si="234"/>
        <v>0</v>
      </c>
      <c r="VED82" s="25">
        <f t="shared" si="234"/>
        <v>0</v>
      </c>
      <c r="VEE82" s="25">
        <f t="shared" si="234"/>
        <v>0</v>
      </c>
      <c r="VEF82" s="25">
        <f t="shared" si="234"/>
        <v>0</v>
      </c>
      <c r="VEG82" s="25">
        <f t="shared" si="234"/>
        <v>0</v>
      </c>
      <c r="VEH82" s="25">
        <f t="shared" si="234"/>
        <v>0</v>
      </c>
      <c r="VEI82" s="25">
        <f t="shared" si="234"/>
        <v>0</v>
      </c>
      <c r="VEJ82" s="25">
        <f t="shared" si="234"/>
        <v>0</v>
      </c>
      <c r="VEK82" s="25">
        <f t="shared" si="234"/>
        <v>0</v>
      </c>
      <c r="VEL82" s="25">
        <f t="shared" si="234"/>
        <v>0</v>
      </c>
      <c r="VEM82" s="25">
        <f t="shared" si="234"/>
        <v>0</v>
      </c>
      <c r="VEN82" s="25">
        <f t="shared" si="234"/>
        <v>0</v>
      </c>
      <c r="VEO82" s="25">
        <f t="shared" si="234"/>
        <v>0</v>
      </c>
      <c r="VEP82" s="25">
        <f t="shared" si="234"/>
        <v>0</v>
      </c>
      <c r="VEQ82" s="25">
        <f t="shared" si="234"/>
        <v>0</v>
      </c>
      <c r="VER82" s="25">
        <f t="shared" si="234"/>
        <v>0</v>
      </c>
      <c r="VES82" s="25">
        <f t="shared" si="234"/>
        <v>0</v>
      </c>
      <c r="VET82" s="25">
        <f t="shared" si="234"/>
        <v>0</v>
      </c>
      <c r="VEU82" s="25">
        <f t="shared" si="234"/>
        <v>0</v>
      </c>
      <c r="VEV82" s="25">
        <f t="shared" si="234"/>
        <v>0</v>
      </c>
      <c r="VEW82" s="25">
        <f t="shared" si="234"/>
        <v>0</v>
      </c>
      <c r="VEX82" s="25">
        <f t="shared" si="234"/>
        <v>0</v>
      </c>
      <c r="VEY82" s="25">
        <f t="shared" si="234"/>
        <v>0</v>
      </c>
      <c r="VEZ82" s="25">
        <f t="shared" si="234"/>
        <v>0</v>
      </c>
      <c r="VFA82" s="25">
        <f t="shared" si="234"/>
        <v>0</v>
      </c>
      <c r="VFB82" s="25">
        <f t="shared" si="234"/>
        <v>0</v>
      </c>
      <c r="VFC82" s="25">
        <f t="shared" si="234"/>
        <v>0</v>
      </c>
      <c r="VFD82" s="25">
        <f t="shared" si="234"/>
        <v>0</v>
      </c>
      <c r="VFE82" s="25">
        <f t="shared" si="234"/>
        <v>0</v>
      </c>
      <c r="VFF82" s="25">
        <f t="shared" si="234"/>
        <v>0</v>
      </c>
      <c r="VFG82" s="25">
        <f t="shared" si="234"/>
        <v>0</v>
      </c>
      <c r="VFH82" s="25">
        <f t="shared" si="234"/>
        <v>0</v>
      </c>
      <c r="VFI82" s="25">
        <f t="shared" si="234"/>
        <v>0</v>
      </c>
      <c r="VFJ82" s="25">
        <f t="shared" si="234"/>
        <v>0</v>
      </c>
      <c r="VFK82" s="25">
        <f t="shared" si="234"/>
        <v>0</v>
      </c>
      <c r="VFL82" s="25">
        <f t="shared" si="234"/>
        <v>0</v>
      </c>
      <c r="VFM82" s="25">
        <f t="shared" si="234"/>
        <v>0</v>
      </c>
      <c r="VFN82" s="25">
        <f t="shared" si="234"/>
        <v>0</v>
      </c>
      <c r="VFO82" s="25">
        <f t="shared" si="234"/>
        <v>0</v>
      </c>
      <c r="VFP82" s="25">
        <f t="shared" si="234"/>
        <v>0</v>
      </c>
      <c r="VFQ82" s="25">
        <f t="shared" si="234"/>
        <v>0</v>
      </c>
      <c r="VFR82" s="25">
        <f t="shared" si="234"/>
        <v>0</v>
      </c>
      <c r="VFS82" s="25">
        <f t="shared" si="234"/>
        <v>0</v>
      </c>
      <c r="VFT82" s="25">
        <f t="shared" si="234"/>
        <v>0</v>
      </c>
      <c r="VFU82" s="25">
        <f t="shared" si="234"/>
        <v>0</v>
      </c>
      <c r="VFV82" s="25">
        <f t="shared" si="234"/>
        <v>0</v>
      </c>
      <c r="VFW82" s="25">
        <f t="shared" ref="VFW82:VIH82" si="235">+VFL82+VFN82+VFP82+VFR82+VFT82</f>
        <v>0</v>
      </c>
      <c r="VFX82" s="25">
        <f t="shared" si="235"/>
        <v>0</v>
      </c>
      <c r="VFY82" s="25">
        <f t="shared" si="235"/>
        <v>0</v>
      </c>
      <c r="VFZ82" s="25">
        <f t="shared" si="235"/>
        <v>0</v>
      </c>
      <c r="VGA82" s="25">
        <f t="shared" si="235"/>
        <v>0</v>
      </c>
      <c r="VGB82" s="25">
        <f t="shared" si="235"/>
        <v>0</v>
      </c>
      <c r="VGC82" s="25">
        <f t="shared" si="235"/>
        <v>0</v>
      </c>
      <c r="VGD82" s="25">
        <f t="shared" si="235"/>
        <v>0</v>
      </c>
      <c r="VGE82" s="25">
        <f t="shared" si="235"/>
        <v>0</v>
      </c>
      <c r="VGF82" s="25">
        <f t="shared" si="235"/>
        <v>0</v>
      </c>
      <c r="VGG82" s="25">
        <f t="shared" si="235"/>
        <v>0</v>
      </c>
      <c r="VGH82" s="25">
        <f t="shared" si="235"/>
        <v>0</v>
      </c>
      <c r="VGI82" s="25">
        <f t="shared" si="235"/>
        <v>0</v>
      </c>
      <c r="VGJ82" s="25">
        <f t="shared" si="235"/>
        <v>0</v>
      </c>
      <c r="VGK82" s="25">
        <f t="shared" si="235"/>
        <v>0</v>
      </c>
      <c r="VGL82" s="25">
        <f t="shared" si="235"/>
        <v>0</v>
      </c>
      <c r="VGM82" s="25">
        <f t="shared" si="235"/>
        <v>0</v>
      </c>
      <c r="VGN82" s="25">
        <f t="shared" si="235"/>
        <v>0</v>
      </c>
      <c r="VGO82" s="25">
        <f t="shared" si="235"/>
        <v>0</v>
      </c>
      <c r="VGP82" s="25">
        <f t="shared" si="235"/>
        <v>0</v>
      </c>
      <c r="VGQ82" s="25">
        <f t="shared" si="235"/>
        <v>0</v>
      </c>
      <c r="VGR82" s="25">
        <f t="shared" si="235"/>
        <v>0</v>
      </c>
      <c r="VGS82" s="25">
        <f t="shared" si="235"/>
        <v>0</v>
      </c>
      <c r="VGT82" s="25">
        <f t="shared" si="235"/>
        <v>0</v>
      </c>
      <c r="VGU82" s="25">
        <f t="shared" si="235"/>
        <v>0</v>
      </c>
      <c r="VGV82" s="25">
        <f t="shared" si="235"/>
        <v>0</v>
      </c>
      <c r="VGW82" s="25">
        <f t="shared" si="235"/>
        <v>0</v>
      </c>
      <c r="VGX82" s="25">
        <f t="shared" si="235"/>
        <v>0</v>
      </c>
      <c r="VGY82" s="25">
        <f t="shared" si="235"/>
        <v>0</v>
      </c>
      <c r="VGZ82" s="25">
        <f t="shared" si="235"/>
        <v>0</v>
      </c>
      <c r="VHA82" s="25">
        <f t="shared" si="235"/>
        <v>0</v>
      </c>
      <c r="VHB82" s="25">
        <f t="shared" si="235"/>
        <v>0</v>
      </c>
      <c r="VHC82" s="25">
        <f t="shared" si="235"/>
        <v>0</v>
      </c>
      <c r="VHD82" s="25">
        <f t="shared" si="235"/>
        <v>0</v>
      </c>
      <c r="VHE82" s="25">
        <f t="shared" si="235"/>
        <v>0</v>
      </c>
      <c r="VHF82" s="25">
        <f t="shared" si="235"/>
        <v>0</v>
      </c>
      <c r="VHG82" s="25">
        <f t="shared" si="235"/>
        <v>0</v>
      </c>
      <c r="VHH82" s="25">
        <f t="shared" si="235"/>
        <v>0</v>
      </c>
      <c r="VHI82" s="25">
        <f t="shared" si="235"/>
        <v>0</v>
      </c>
      <c r="VHJ82" s="25">
        <f t="shared" si="235"/>
        <v>0</v>
      </c>
      <c r="VHK82" s="25">
        <f t="shared" si="235"/>
        <v>0</v>
      </c>
      <c r="VHL82" s="25">
        <f t="shared" si="235"/>
        <v>0</v>
      </c>
      <c r="VHM82" s="25">
        <f t="shared" si="235"/>
        <v>0</v>
      </c>
      <c r="VHN82" s="25">
        <f t="shared" si="235"/>
        <v>0</v>
      </c>
      <c r="VHO82" s="25">
        <f t="shared" si="235"/>
        <v>0</v>
      </c>
      <c r="VHP82" s="25">
        <f t="shared" si="235"/>
        <v>0</v>
      </c>
      <c r="VHQ82" s="25">
        <f t="shared" si="235"/>
        <v>0</v>
      </c>
      <c r="VHR82" s="25">
        <f t="shared" si="235"/>
        <v>0</v>
      </c>
      <c r="VHS82" s="25">
        <f t="shared" si="235"/>
        <v>0</v>
      </c>
      <c r="VHT82" s="25">
        <f t="shared" si="235"/>
        <v>0</v>
      </c>
      <c r="VHU82" s="25">
        <f t="shared" si="235"/>
        <v>0</v>
      </c>
      <c r="VHV82" s="25">
        <f t="shared" si="235"/>
        <v>0</v>
      </c>
      <c r="VHW82" s="25">
        <f t="shared" si="235"/>
        <v>0</v>
      </c>
      <c r="VHX82" s="25">
        <f t="shared" si="235"/>
        <v>0</v>
      </c>
      <c r="VHY82" s="25">
        <f t="shared" si="235"/>
        <v>0</v>
      </c>
      <c r="VHZ82" s="25">
        <f t="shared" si="235"/>
        <v>0</v>
      </c>
      <c r="VIA82" s="25">
        <f t="shared" si="235"/>
        <v>0</v>
      </c>
      <c r="VIB82" s="25">
        <f t="shared" si="235"/>
        <v>0</v>
      </c>
      <c r="VIC82" s="25">
        <f t="shared" si="235"/>
        <v>0</v>
      </c>
      <c r="VID82" s="25">
        <f t="shared" si="235"/>
        <v>0</v>
      </c>
      <c r="VIE82" s="25">
        <f t="shared" si="235"/>
        <v>0</v>
      </c>
      <c r="VIF82" s="25">
        <f t="shared" si="235"/>
        <v>0</v>
      </c>
      <c r="VIG82" s="25">
        <f t="shared" si="235"/>
        <v>0</v>
      </c>
      <c r="VIH82" s="25">
        <f t="shared" si="235"/>
        <v>0</v>
      </c>
      <c r="VII82" s="25">
        <f t="shared" ref="VII82:VKT82" si="236">+VHX82+VHZ82+VIB82+VID82+VIF82</f>
        <v>0</v>
      </c>
      <c r="VIJ82" s="25">
        <f t="shared" si="236"/>
        <v>0</v>
      </c>
      <c r="VIK82" s="25">
        <f t="shared" si="236"/>
        <v>0</v>
      </c>
      <c r="VIL82" s="25">
        <f t="shared" si="236"/>
        <v>0</v>
      </c>
      <c r="VIM82" s="25">
        <f t="shared" si="236"/>
        <v>0</v>
      </c>
      <c r="VIN82" s="25">
        <f t="shared" si="236"/>
        <v>0</v>
      </c>
      <c r="VIO82" s="25">
        <f t="shared" si="236"/>
        <v>0</v>
      </c>
      <c r="VIP82" s="25">
        <f t="shared" si="236"/>
        <v>0</v>
      </c>
      <c r="VIQ82" s="25">
        <f t="shared" si="236"/>
        <v>0</v>
      </c>
      <c r="VIR82" s="25">
        <f t="shared" si="236"/>
        <v>0</v>
      </c>
      <c r="VIS82" s="25">
        <f t="shared" si="236"/>
        <v>0</v>
      </c>
      <c r="VIT82" s="25">
        <f t="shared" si="236"/>
        <v>0</v>
      </c>
      <c r="VIU82" s="25">
        <f t="shared" si="236"/>
        <v>0</v>
      </c>
      <c r="VIV82" s="25">
        <f t="shared" si="236"/>
        <v>0</v>
      </c>
      <c r="VIW82" s="25">
        <f t="shared" si="236"/>
        <v>0</v>
      </c>
      <c r="VIX82" s="25">
        <f t="shared" si="236"/>
        <v>0</v>
      </c>
      <c r="VIY82" s="25">
        <f t="shared" si="236"/>
        <v>0</v>
      </c>
      <c r="VIZ82" s="25">
        <f t="shared" si="236"/>
        <v>0</v>
      </c>
      <c r="VJA82" s="25">
        <f t="shared" si="236"/>
        <v>0</v>
      </c>
      <c r="VJB82" s="25">
        <f t="shared" si="236"/>
        <v>0</v>
      </c>
      <c r="VJC82" s="25">
        <f t="shared" si="236"/>
        <v>0</v>
      </c>
      <c r="VJD82" s="25">
        <f t="shared" si="236"/>
        <v>0</v>
      </c>
      <c r="VJE82" s="25">
        <f t="shared" si="236"/>
        <v>0</v>
      </c>
      <c r="VJF82" s="25">
        <f t="shared" si="236"/>
        <v>0</v>
      </c>
      <c r="VJG82" s="25">
        <f t="shared" si="236"/>
        <v>0</v>
      </c>
      <c r="VJH82" s="25">
        <f t="shared" si="236"/>
        <v>0</v>
      </c>
      <c r="VJI82" s="25">
        <f t="shared" si="236"/>
        <v>0</v>
      </c>
      <c r="VJJ82" s="25">
        <f t="shared" si="236"/>
        <v>0</v>
      </c>
      <c r="VJK82" s="25">
        <f t="shared" si="236"/>
        <v>0</v>
      </c>
      <c r="VJL82" s="25">
        <f t="shared" si="236"/>
        <v>0</v>
      </c>
      <c r="VJM82" s="25">
        <f t="shared" si="236"/>
        <v>0</v>
      </c>
      <c r="VJN82" s="25">
        <f t="shared" si="236"/>
        <v>0</v>
      </c>
      <c r="VJO82" s="25">
        <f t="shared" si="236"/>
        <v>0</v>
      </c>
      <c r="VJP82" s="25">
        <f t="shared" si="236"/>
        <v>0</v>
      </c>
      <c r="VJQ82" s="25">
        <f t="shared" si="236"/>
        <v>0</v>
      </c>
      <c r="VJR82" s="25">
        <f t="shared" si="236"/>
        <v>0</v>
      </c>
      <c r="VJS82" s="25">
        <f t="shared" si="236"/>
        <v>0</v>
      </c>
      <c r="VJT82" s="25">
        <f t="shared" si="236"/>
        <v>0</v>
      </c>
      <c r="VJU82" s="25">
        <f t="shared" si="236"/>
        <v>0</v>
      </c>
      <c r="VJV82" s="25">
        <f t="shared" si="236"/>
        <v>0</v>
      </c>
      <c r="VJW82" s="25">
        <f t="shared" si="236"/>
        <v>0</v>
      </c>
      <c r="VJX82" s="25">
        <f t="shared" si="236"/>
        <v>0</v>
      </c>
      <c r="VJY82" s="25">
        <f t="shared" si="236"/>
        <v>0</v>
      </c>
      <c r="VJZ82" s="25">
        <f t="shared" si="236"/>
        <v>0</v>
      </c>
      <c r="VKA82" s="25">
        <f t="shared" si="236"/>
        <v>0</v>
      </c>
      <c r="VKB82" s="25">
        <f t="shared" si="236"/>
        <v>0</v>
      </c>
      <c r="VKC82" s="25">
        <f t="shared" si="236"/>
        <v>0</v>
      </c>
      <c r="VKD82" s="25">
        <f t="shared" si="236"/>
        <v>0</v>
      </c>
      <c r="VKE82" s="25">
        <f t="shared" si="236"/>
        <v>0</v>
      </c>
      <c r="VKF82" s="25">
        <f t="shared" si="236"/>
        <v>0</v>
      </c>
      <c r="VKG82" s="25">
        <f t="shared" si="236"/>
        <v>0</v>
      </c>
      <c r="VKH82" s="25">
        <f t="shared" si="236"/>
        <v>0</v>
      </c>
      <c r="VKI82" s="25">
        <f t="shared" si="236"/>
        <v>0</v>
      </c>
      <c r="VKJ82" s="25">
        <f t="shared" si="236"/>
        <v>0</v>
      </c>
      <c r="VKK82" s="25">
        <f t="shared" si="236"/>
        <v>0</v>
      </c>
      <c r="VKL82" s="25">
        <f t="shared" si="236"/>
        <v>0</v>
      </c>
      <c r="VKM82" s="25">
        <f t="shared" si="236"/>
        <v>0</v>
      </c>
      <c r="VKN82" s="25">
        <f t="shared" si="236"/>
        <v>0</v>
      </c>
      <c r="VKO82" s="25">
        <f t="shared" si="236"/>
        <v>0</v>
      </c>
      <c r="VKP82" s="25">
        <f t="shared" si="236"/>
        <v>0</v>
      </c>
      <c r="VKQ82" s="25">
        <f t="shared" si="236"/>
        <v>0</v>
      </c>
      <c r="VKR82" s="25">
        <f t="shared" si="236"/>
        <v>0</v>
      </c>
      <c r="VKS82" s="25">
        <f t="shared" si="236"/>
        <v>0</v>
      </c>
      <c r="VKT82" s="25">
        <f t="shared" si="236"/>
        <v>0</v>
      </c>
      <c r="VKU82" s="25">
        <f t="shared" ref="VKU82:VNF82" si="237">+VKJ82+VKL82+VKN82+VKP82+VKR82</f>
        <v>0</v>
      </c>
      <c r="VKV82" s="25">
        <f t="shared" si="237"/>
        <v>0</v>
      </c>
      <c r="VKW82" s="25">
        <f t="shared" si="237"/>
        <v>0</v>
      </c>
      <c r="VKX82" s="25">
        <f t="shared" si="237"/>
        <v>0</v>
      </c>
      <c r="VKY82" s="25">
        <f t="shared" si="237"/>
        <v>0</v>
      </c>
      <c r="VKZ82" s="25">
        <f t="shared" si="237"/>
        <v>0</v>
      </c>
      <c r="VLA82" s="25">
        <f t="shared" si="237"/>
        <v>0</v>
      </c>
      <c r="VLB82" s="25">
        <f t="shared" si="237"/>
        <v>0</v>
      </c>
      <c r="VLC82" s="25">
        <f t="shared" si="237"/>
        <v>0</v>
      </c>
      <c r="VLD82" s="25">
        <f t="shared" si="237"/>
        <v>0</v>
      </c>
      <c r="VLE82" s="25">
        <f t="shared" si="237"/>
        <v>0</v>
      </c>
      <c r="VLF82" s="25">
        <f t="shared" si="237"/>
        <v>0</v>
      </c>
      <c r="VLG82" s="25">
        <f t="shared" si="237"/>
        <v>0</v>
      </c>
      <c r="VLH82" s="25">
        <f t="shared" si="237"/>
        <v>0</v>
      </c>
      <c r="VLI82" s="25">
        <f t="shared" si="237"/>
        <v>0</v>
      </c>
      <c r="VLJ82" s="25">
        <f t="shared" si="237"/>
        <v>0</v>
      </c>
      <c r="VLK82" s="25">
        <f t="shared" si="237"/>
        <v>0</v>
      </c>
      <c r="VLL82" s="25">
        <f t="shared" si="237"/>
        <v>0</v>
      </c>
      <c r="VLM82" s="25">
        <f t="shared" si="237"/>
        <v>0</v>
      </c>
      <c r="VLN82" s="25">
        <f t="shared" si="237"/>
        <v>0</v>
      </c>
      <c r="VLO82" s="25">
        <f t="shared" si="237"/>
        <v>0</v>
      </c>
      <c r="VLP82" s="25">
        <f t="shared" si="237"/>
        <v>0</v>
      </c>
      <c r="VLQ82" s="25">
        <f t="shared" si="237"/>
        <v>0</v>
      </c>
      <c r="VLR82" s="25">
        <f t="shared" si="237"/>
        <v>0</v>
      </c>
      <c r="VLS82" s="25">
        <f t="shared" si="237"/>
        <v>0</v>
      </c>
      <c r="VLT82" s="25">
        <f t="shared" si="237"/>
        <v>0</v>
      </c>
      <c r="VLU82" s="25">
        <f t="shared" si="237"/>
        <v>0</v>
      </c>
      <c r="VLV82" s="25">
        <f t="shared" si="237"/>
        <v>0</v>
      </c>
      <c r="VLW82" s="25">
        <f t="shared" si="237"/>
        <v>0</v>
      </c>
      <c r="VLX82" s="25">
        <f t="shared" si="237"/>
        <v>0</v>
      </c>
      <c r="VLY82" s="25">
        <f t="shared" si="237"/>
        <v>0</v>
      </c>
      <c r="VLZ82" s="25">
        <f t="shared" si="237"/>
        <v>0</v>
      </c>
      <c r="VMA82" s="25">
        <f t="shared" si="237"/>
        <v>0</v>
      </c>
      <c r="VMB82" s="25">
        <f t="shared" si="237"/>
        <v>0</v>
      </c>
      <c r="VMC82" s="25">
        <f t="shared" si="237"/>
        <v>0</v>
      </c>
      <c r="VMD82" s="25">
        <f t="shared" si="237"/>
        <v>0</v>
      </c>
      <c r="VME82" s="25">
        <f t="shared" si="237"/>
        <v>0</v>
      </c>
      <c r="VMF82" s="25">
        <f t="shared" si="237"/>
        <v>0</v>
      </c>
      <c r="VMG82" s="25">
        <f t="shared" si="237"/>
        <v>0</v>
      </c>
      <c r="VMH82" s="25">
        <f t="shared" si="237"/>
        <v>0</v>
      </c>
      <c r="VMI82" s="25">
        <f t="shared" si="237"/>
        <v>0</v>
      </c>
      <c r="VMJ82" s="25">
        <f t="shared" si="237"/>
        <v>0</v>
      </c>
      <c r="VMK82" s="25">
        <f t="shared" si="237"/>
        <v>0</v>
      </c>
      <c r="VML82" s="25">
        <f t="shared" si="237"/>
        <v>0</v>
      </c>
      <c r="VMM82" s="25">
        <f t="shared" si="237"/>
        <v>0</v>
      </c>
      <c r="VMN82" s="25">
        <f t="shared" si="237"/>
        <v>0</v>
      </c>
      <c r="VMO82" s="25">
        <f t="shared" si="237"/>
        <v>0</v>
      </c>
      <c r="VMP82" s="25">
        <f t="shared" si="237"/>
        <v>0</v>
      </c>
      <c r="VMQ82" s="25">
        <f t="shared" si="237"/>
        <v>0</v>
      </c>
      <c r="VMR82" s="25">
        <f t="shared" si="237"/>
        <v>0</v>
      </c>
      <c r="VMS82" s="25">
        <f t="shared" si="237"/>
        <v>0</v>
      </c>
      <c r="VMT82" s="25">
        <f t="shared" si="237"/>
        <v>0</v>
      </c>
      <c r="VMU82" s="25">
        <f t="shared" si="237"/>
        <v>0</v>
      </c>
      <c r="VMV82" s="25">
        <f t="shared" si="237"/>
        <v>0</v>
      </c>
      <c r="VMW82" s="25">
        <f t="shared" si="237"/>
        <v>0</v>
      </c>
      <c r="VMX82" s="25">
        <f t="shared" si="237"/>
        <v>0</v>
      </c>
      <c r="VMY82" s="25">
        <f t="shared" si="237"/>
        <v>0</v>
      </c>
      <c r="VMZ82" s="25">
        <f t="shared" si="237"/>
        <v>0</v>
      </c>
      <c r="VNA82" s="25">
        <f t="shared" si="237"/>
        <v>0</v>
      </c>
      <c r="VNB82" s="25">
        <f t="shared" si="237"/>
        <v>0</v>
      </c>
      <c r="VNC82" s="25">
        <f t="shared" si="237"/>
        <v>0</v>
      </c>
      <c r="VND82" s="25">
        <f t="shared" si="237"/>
        <v>0</v>
      </c>
      <c r="VNE82" s="25">
        <f t="shared" si="237"/>
        <v>0</v>
      </c>
      <c r="VNF82" s="25">
        <f t="shared" si="237"/>
        <v>0</v>
      </c>
      <c r="VNG82" s="25">
        <f t="shared" ref="VNG82:VPR82" si="238">+VMV82+VMX82+VMZ82+VNB82+VND82</f>
        <v>0</v>
      </c>
      <c r="VNH82" s="25">
        <f t="shared" si="238"/>
        <v>0</v>
      </c>
      <c r="VNI82" s="25">
        <f t="shared" si="238"/>
        <v>0</v>
      </c>
      <c r="VNJ82" s="25">
        <f t="shared" si="238"/>
        <v>0</v>
      </c>
      <c r="VNK82" s="25">
        <f t="shared" si="238"/>
        <v>0</v>
      </c>
      <c r="VNL82" s="25">
        <f t="shared" si="238"/>
        <v>0</v>
      </c>
      <c r="VNM82" s="25">
        <f t="shared" si="238"/>
        <v>0</v>
      </c>
      <c r="VNN82" s="25">
        <f t="shared" si="238"/>
        <v>0</v>
      </c>
      <c r="VNO82" s="25">
        <f t="shared" si="238"/>
        <v>0</v>
      </c>
      <c r="VNP82" s="25">
        <f t="shared" si="238"/>
        <v>0</v>
      </c>
      <c r="VNQ82" s="25">
        <f t="shared" si="238"/>
        <v>0</v>
      </c>
      <c r="VNR82" s="25">
        <f t="shared" si="238"/>
        <v>0</v>
      </c>
      <c r="VNS82" s="25">
        <f t="shared" si="238"/>
        <v>0</v>
      </c>
      <c r="VNT82" s="25">
        <f t="shared" si="238"/>
        <v>0</v>
      </c>
      <c r="VNU82" s="25">
        <f t="shared" si="238"/>
        <v>0</v>
      </c>
      <c r="VNV82" s="25">
        <f t="shared" si="238"/>
        <v>0</v>
      </c>
      <c r="VNW82" s="25">
        <f t="shared" si="238"/>
        <v>0</v>
      </c>
      <c r="VNX82" s="25">
        <f t="shared" si="238"/>
        <v>0</v>
      </c>
      <c r="VNY82" s="25">
        <f t="shared" si="238"/>
        <v>0</v>
      </c>
      <c r="VNZ82" s="25">
        <f t="shared" si="238"/>
        <v>0</v>
      </c>
      <c r="VOA82" s="25">
        <f t="shared" si="238"/>
        <v>0</v>
      </c>
      <c r="VOB82" s="25">
        <f t="shared" si="238"/>
        <v>0</v>
      </c>
      <c r="VOC82" s="25">
        <f t="shared" si="238"/>
        <v>0</v>
      </c>
      <c r="VOD82" s="25">
        <f t="shared" si="238"/>
        <v>0</v>
      </c>
      <c r="VOE82" s="25">
        <f t="shared" si="238"/>
        <v>0</v>
      </c>
      <c r="VOF82" s="25">
        <f t="shared" si="238"/>
        <v>0</v>
      </c>
      <c r="VOG82" s="25">
        <f t="shared" si="238"/>
        <v>0</v>
      </c>
      <c r="VOH82" s="25">
        <f t="shared" si="238"/>
        <v>0</v>
      </c>
      <c r="VOI82" s="25">
        <f t="shared" si="238"/>
        <v>0</v>
      </c>
      <c r="VOJ82" s="25">
        <f t="shared" si="238"/>
        <v>0</v>
      </c>
      <c r="VOK82" s="25">
        <f t="shared" si="238"/>
        <v>0</v>
      </c>
      <c r="VOL82" s="25">
        <f t="shared" si="238"/>
        <v>0</v>
      </c>
      <c r="VOM82" s="25">
        <f t="shared" si="238"/>
        <v>0</v>
      </c>
      <c r="VON82" s="25">
        <f t="shared" si="238"/>
        <v>0</v>
      </c>
      <c r="VOO82" s="25">
        <f t="shared" si="238"/>
        <v>0</v>
      </c>
      <c r="VOP82" s="25">
        <f t="shared" si="238"/>
        <v>0</v>
      </c>
      <c r="VOQ82" s="25">
        <f t="shared" si="238"/>
        <v>0</v>
      </c>
      <c r="VOR82" s="25">
        <f t="shared" si="238"/>
        <v>0</v>
      </c>
      <c r="VOS82" s="25">
        <f t="shared" si="238"/>
        <v>0</v>
      </c>
      <c r="VOT82" s="25">
        <f t="shared" si="238"/>
        <v>0</v>
      </c>
      <c r="VOU82" s="25">
        <f t="shared" si="238"/>
        <v>0</v>
      </c>
      <c r="VOV82" s="25">
        <f t="shared" si="238"/>
        <v>0</v>
      </c>
      <c r="VOW82" s="25">
        <f t="shared" si="238"/>
        <v>0</v>
      </c>
      <c r="VOX82" s="25">
        <f t="shared" si="238"/>
        <v>0</v>
      </c>
      <c r="VOY82" s="25">
        <f t="shared" si="238"/>
        <v>0</v>
      </c>
      <c r="VOZ82" s="25">
        <f t="shared" si="238"/>
        <v>0</v>
      </c>
      <c r="VPA82" s="25">
        <f t="shared" si="238"/>
        <v>0</v>
      </c>
      <c r="VPB82" s="25">
        <f t="shared" si="238"/>
        <v>0</v>
      </c>
      <c r="VPC82" s="25">
        <f t="shared" si="238"/>
        <v>0</v>
      </c>
      <c r="VPD82" s="25">
        <f t="shared" si="238"/>
        <v>0</v>
      </c>
      <c r="VPE82" s="25">
        <f t="shared" si="238"/>
        <v>0</v>
      </c>
      <c r="VPF82" s="25">
        <f t="shared" si="238"/>
        <v>0</v>
      </c>
      <c r="VPG82" s="25">
        <f t="shared" si="238"/>
        <v>0</v>
      </c>
      <c r="VPH82" s="25">
        <f t="shared" si="238"/>
        <v>0</v>
      </c>
      <c r="VPI82" s="25">
        <f t="shared" si="238"/>
        <v>0</v>
      </c>
      <c r="VPJ82" s="25">
        <f t="shared" si="238"/>
        <v>0</v>
      </c>
      <c r="VPK82" s="25">
        <f t="shared" si="238"/>
        <v>0</v>
      </c>
      <c r="VPL82" s="25">
        <f t="shared" si="238"/>
        <v>0</v>
      </c>
      <c r="VPM82" s="25">
        <f t="shared" si="238"/>
        <v>0</v>
      </c>
      <c r="VPN82" s="25">
        <f t="shared" si="238"/>
        <v>0</v>
      </c>
      <c r="VPO82" s="25">
        <f t="shared" si="238"/>
        <v>0</v>
      </c>
      <c r="VPP82" s="25">
        <f t="shared" si="238"/>
        <v>0</v>
      </c>
      <c r="VPQ82" s="25">
        <f t="shared" si="238"/>
        <v>0</v>
      </c>
      <c r="VPR82" s="25">
        <f t="shared" si="238"/>
        <v>0</v>
      </c>
      <c r="VPS82" s="25">
        <f t="shared" ref="VPS82:VSD82" si="239">+VPH82+VPJ82+VPL82+VPN82+VPP82</f>
        <v>0</v>
      </c>
      <c r="VPT82" s="25">
        <f t="shared" si="239"/>
        <v>0</v>
      </c>
      <c r="VPU82" s="25">
        <f t="shared" si="239"/>
        <v>0</v>
      </c>
      <c r="VPV82" s="25">
        <f t="shared" si="239"/>
        <v>0</v>
      </c>
      <c r="VPW82" s="25">
        <f t="shared" si="239"/>
        <v>0</v>
      </c>
      <c r="VPX82" s="25">
        <f t="shared" si="239"/>
        <v>0</v>
      </c>
      <c r="VPY82" s="25">
        <f t="shared" si="239"/>
        <v>0</v>
      </c>
      <c r="VPZ82" s="25">
        <f t="shared" si="239"/>
        <v>0</v>
      </c>
      <c r="VQA82" s="25">
        <f t="shared" si="239"/>
        <v>0</v>
      </c>
      <c r="VQB82" s="25">
        <f t="shared" si="239"/>
        <v>0</v>
      </c>
      <c r="VQC82" s="25">
        <f t="shared" si="239"/>
        <v>0</v>
      </c>
      <c r="VQD82" s="25">
        <f t="shared" si="239"/>
        <v>0</v>
      </c>
      <c r="VQE82" s="25">
        <f t="shared" si="239"/>
        <v>0</v>
      </c>
      <c r="VQF82" s="25">
        <f t="shared" si="239"/>
        <v>0</v>
      </c>
      <c r="VQG82" s="25">
        <f t="shared" si="239"/>
        <v>0</v>
      </c>
      <c r="VQH82" s="25">
        <f t="shared" si="239"/>
        <v>0</v>
      </c>
      <c r="VQI82" s="25">
        <f t="shared" si="239"/>
        <v>0</v>
      </c>
      <c r="VQJ82" s="25">
        <f t="shared" si="239"/>
        <v>0</v>
      </c>
      <c r="VQK82" s="25">
        <f t="shared" si="239"/>
        <v>0</v>
      </c>
      <c r="VQL82" s="25">
        <f t="shared" si="239"/>
        <v>0</v>
      </c>
      <c r="VQM82" s="25">
        <f t="shared" si="239"/>
        <v>0</v>
      </c>
      <c r="VQN82" s="25">
        <f t="shared" si="239"/>
        <v>0</v>
      </c>
      <c r="VQO82" s="25">
        <f t="shared" si="239"/>
        <v>0</v>
      </c>
      <c r="VQP82" s="25">
        <f t="shared" si="239"/>
        <v>0</v>
      </c>
      <c r="VQQ82" s="25">
        <f t="shared" si="239"/>
        <v>0</v>
      </c>
      <c r="VQR82" s="25">
        <f t="shared" si="239"/>
        <v>0</v>
      </c>
      <c r="VQS82" s="25">
        <f t="shared" si="239"/>
        <v>0</v>
      </c>
      <c r="VQT82" s="25">
        <f t="shared" si="239"/>
        <v>0</v>
      </c>
      <c r="VQU82" s="25">
        <f t="shared" si="239"/>
        <v>0</v>
      </c>
      <c r="VQV82" s="25">
        <f t="shared" si="239"/>
        <v>0</v>
      </c>
      <c r="VQW82" s="25">
        <f t="shared" si="239"/>
        <v>0</v>
      </c>
      <c r="VQX82" s="25">
        <f t="shared" si="239"/>
        <v>0</v>
      </c>
      <c r="VQY82" s="25">
        <f t="shared" si="239"/>
        <v>0</v>
      </c>
      <c r="VQZ82" s="25">
        <f t="shared" si="239"/>
        <v>0</v>
      </c>
      <c r="VRA82" s="25">
        <f t="shared" si="239"/>
        <v>0</v>
      </c>
      <c r="VRB82" s="25">
        <f t="shared" si="239"/>
        <v>0</v>
      </c>
      <c r="VRC82" s="25">
        <f t="shared" si="239"/>
        <v>0</v>
      </c>
      <c r="VRD82" s="25">
        <f t="shared" si="239"/>
        <v>0</v>
      </c>
      <c r="VRE82" s="25">
        <f t="shared" si="239"/>
        <v>0</v>
      </c>
      <c r="VRF82" s="25">
        <f t="shared" si="239"/>
        <v>0</v>
      </c>
      <c r="VRG82" s="25">
        <f t="shared" si="239"/>
        <v>0</v>
      </c>
      <c r="VRH82" s="25">
        <f t="shared" si="239"/>
        <v>0</v>
      </c>
      <c r="VRI82" s="25">
        <f t="shared" si="239"/>
        <v>0</v>
      </c>
      <c r="VRJ82" s="25">
        <f t="shared" si="239"/>
        <v>0</v>
      </c>
      <c r="VRK82" s="25">
        <f t="shared" si="239"/>
        <v>0</v>
      </c>
      <c r="VRL82" s="25">
        <f t="shared" si="239"/>
        <v>0</v>
      </c>
      <c r="VRM82" s="25">
        <f t="shared" si="239"/>
        <v>0</v>
      </c>
      <c r="VRN82" s="25">
        <f t="shared" si="239"/>
        <v>0</v>
      </c>
      <c r="VRO82" s="25">
        <f t="shared" si="239"/>
        <v>0</v>
      </c>
      <c r="VRP82" s="25">
        <f t="shared" si="239"/>
        <v>0</v>
      </c>
      <c r="VRQ82" s="25">
        <f t="shared" si="239"/>
        <v>0</v>
      </c>
      <c r="VRR82" s="25">
        <f t="shared" si="239"/>
        <v>0</v>
      </c>
      <c r="VRS82" s="25">
        <f t="shared" si="239"/>
        <v>0</v>
      </c>
      <c r="VRT82" s="25">
        <f t="shared" si="239"/>
        <v>0</v>
      </c>
      <c r="VRU82" s="25">
        <f t="shared" si="239"/>
        <v>0</v>
      </c>
      <c r="VRV82" s="25">
        <f t="shared" si="239"/>
        <v>0</v>
      </c>
      <c r="VRW82" s="25">
        <f t="shared" si="239"/>
        <v>0</v>
      </c>
      <c r="VRX82" s="25">
        <f t="shared" si="239"/>
        <v>0</v>
      </c>
      <c r="VRY82" s="25">
        <f t="shared" si="239"/>
        <v>0</v>
      </c>
      <c r="VRZ82" s="25">
        <f t="shared" si="239"/>
        <v>0</v>
      </c>
      <c r="VSA82" s="25">
        <f t="shared" si="239"/>
        <v>0</v>
      </c>
      <c r="VSB82" s="25">
        <f t="shared" si="239"/>
        <v>0</v>
      </c>
      <c r="VSC82" s="25">
        <f t="shared" si="239"/>
        <v>0</v>
      </c>
      <c r="VSD82" s="25">
        <f t="shared" si="239"/>
        <v>0</v>
      </c>
      <c r="VSE82" s="25">
        <f t="shared" ref="VSE82:VUP82" si="240">+VRT82+VRV82+VRX82+VRZ82+VSB82</f>
        <v>0</v>
      </c>
      <c r="VSF82" s="25">
        <f t="shared" si="240"/>
        <v>0</v>
      </c>
      <c r="VSG82" s="25">
        <f t="shared" si="240"/>
        <v>0</v>
      </c>
      <c r="VSH82" s="25">
        <f t="shared" si="240"/>
        <v>0</v>
      </c>
      <c r="VSI82" s="25">
        <f t="shared" si="240"/>
        <v>0</v>
      </c>
      <c r="VSJ82" s="25">
        <f t="shared" si="240"/>
        <v>0</v>
      </c>
      <c r="VSK82" s="25">
        <f t="shared" si="240"/>
        <v>0</v>
      </c>
      <c r="VSL82" s="25">
        <f t="shared" si="240"/>
        <v>0</v>
      </c>
      <c r="VSM82" s="25">
        <f t="shared" si="240"/>
        <v>0</v>
      </c>
      <c r="VSN82" s="25">
        <f t="shared" si="240"/>
        <v>0</v>
      </c>
      <c r="VSO82" s="25">
        <f t="shared" si="240"/>
        <v>0</v>
      </c>
      <c r="VSP82" s="25">
        <f t="shared" si="240"/>
        <v>0</v>
      </c>
      <c r="VSQ82" s="25">
        <f t="shared" si="240"/>
        <v>0</v>
      </c>
      <c r="VSR82" s="25">
        <f t="shared" si="240"/>
        <v>0</v>
      </c>
      <c r="VSS82" s="25">
        <f t="shared" si="240"/>
        <v>0</v>
      </c>
      <c r="VST82" s="25">
        <f t="shared" si="240"/>
        <v>0</v>
      </c>
      <c r="VSU82" s="25">
        <f t="shared" si="240"/>
        <v>0</v>
      </c>
      <c r="VSV82" s="25">
        <f t="shared" si="240"/>
        <v>0</v>
      </c>
      <c r="VSW82" s="25">
        <f t="shared" si="240"/>
        <v>0</v>
      </c>
      <c r="VSX82" s="25">
        <f t="shared" si="240"/>
        <v>0</v>
      </c>
      <c r="VSY82" s="25">
        <f t="shared" si="240"/>
        <v>0</v>
      </c>
      <c r="VSZ82" s="25">
        <f t="shared" si="240"/>
        <v>0</v>
      </c>
      <c r="VTA82" s="25">
        <f t="shared" si="240"/>
        <v>0</v>
      </c>
      <c r="VTB82" s="25">
        <f t="shared" si="240"/>
        <v>0</v>
      </c>
      <c r="VTC82" s="25">
        <f t="shared" si="240"/>
        <v>0</v>
      </c>
      <c r="VTD82" s="25">
        <f t="shared" si="240"/>
        <v>0</v>
      </c>
      <c r="VTE82" s="25">
        <f t="shared" si="240"/>
        <v>0</v>
      </c>
      <c r="VTF82" s="25">
        <f t="shared" si="240"/>
        <v>0</v>
      </c>
      <c r="VTG82" s="25">
        <f t="shared" si="240"/>
        <v>0</v>
      </c>
      <c r="VTH82" s="25">
        <f t="shared" si="240"/>
        <v>0</v>
      </c>
      <c r="VTI82" s="25">
        <f t="shared" si="240"/>
        <v>0</v>
      </c>
      <c r="VTJ82" s="25">
        <f t="shared" si="240"/>
        <v>0</v>
      </c>
      <c r="VTK82" s="25">
        <f t="shared" si="240"/>
        <v>0</v>
      </c>
      <c r="VTL82" s="25">
        <f t="shared" si="240"/>
        <v>0</v>
      </c>
      <c r="VTM82" s="25">
        <f t="shared" si="240"/>
        <v>0</v>
      </c>
      <c r="VTN82" s="25">
        <f t="shared" si="240"/>
        <v>0</v>
      </c>
      <c r="VTO82" s="25">
        <f t="shared" si="240"/>
        <v>0</v>
      </c>
      <c r="VTP82" s="25">
        <f t="shared" si="240"/>
        <v>0</v>
      </c>
      <c r="VTQ82" s="25">
        <f t="shared" si="240"/>
        <v>0</v>
      </c>
      <c r="VTR82" s="25">
        <f t="shared" si="240"/>
        <v>0</v>
      </c>
      <c r="VTS82" s="25">
        <f t="shared" si="240"/>
        <v>0</v>
      </c>
      <c r="VTT82" s="25">
        <f t="shared" si="240"/>
        <v>0</v>
      </c>
      <c r="VTU82" s="25">
        <f t="shared" si="240"/>
        <v>0</v>
      </c>
      <c r="VTV82" s="25">
        <f t="shared" si="240"/>
        <v>0</v>
      </c>
      <c r="VTW82" s="25">
        <f t="shared" si="240"/>
        <v>0</v>
      </c>
      <c r="VTX82" s="25">
        <f t="shared" si="240"/>
        <v>0</v>
      </c>
      <c r="VTY82" s="25">
        <f t="shared" si="240"/>
        <v>0</v>
      </c>
      <c r="VTZ82" s="25">
        <f t="shared" si="240"/>
        <v>0</v>
      </c>
      <c r="VUA82" s="25">
        <f t="shared" si="240"/>
        <v>0</v>
      </c>
      <c r="VUB82" s="25">
        <f t="shared" si="240"/>
        <v>0</v>
      </c>
      <c r="VUC82" s="25">
        <f t="shared" si="240"/>
        <v>0</v>
      </c>
      <c r="VUD82" s="25">
        <f t="shared" si="240"/>
        <v>0</v>
      </c>
      <c r="VUE82" s="25">
        <f t="shared" si="240"/>
        <v>0</v>
      </c>
      <c r="VUF82" s="25">
        <f t="shared" si="240"/>
        <v>0</v>
      </c>
      <c r="VUG82" s="25">
        <f t="shared" si="240"/>
        <v>0</v>
      </c>
      <c r="VUH82" s="25">
        <f t="shared" si="240"/>
        <v>0</v>
      </c>
      <c r="VUI82" s="25">
        <f t="shared" si="240"/>
        <v>0</v>
      </c>
      <c r="VUJ82" s="25">
        <f t="shared" si="240"/>
        <v>0</v>
      </c>
      <c r="VUK82" s="25">
        <f t="shared" si="240"/>
        <v>0</v>
      </c>
      <c r="VUL82" s="25">
        <f t="shared" si="240"/>
        <v>0</v>
      </c>
      <c r="VUM82" s="25">
        <f t="shared" si="240"/>
        <v>0</v>
      </c>
      <c r="VUN82" s="25">
        <f t="shared" si="240"/>
        <v>0</v>
      </c>
      <c r="VUO82" s="25">
        <f t="shared" si="240"/>
        <v>0</v>
      </c>
      <c r="VUP82" s="25">
        <f t="shared" si="240"/>
        <v>0</v>
      </c>
      <c r="VUQ82" s="25">
        <f t="shared" ref="VUQ82:VXB82" si="241">+VUF82+VUH82+VUJ82+VUL82+VUN82</f>
        <v>0</v>
      </c>
      <c r="VUR82" s="25">
        <f t="shared" si="241"/>
        <v>0</v>
      </c>
      <c r="VUS82" s="25">
        <f t="shared" si="241"/>
        <v>0</v>
      </c>
      <c r="VUT82" s="25">
        <f t="shared" si="241"/>
        <v>0</v>
      </c>
      <c r="VUU82" s="25">
        <f t="shared" si="241"/>
        <v>0</v>
      </c>
      <c r="VUV82" s="25">
        <f t="shared" si="241"/>
        <v>0</v>
      </c>
      <c r="VUW82" s="25">
        <f t="shared" si="241"/>
        <v>0</v>
      </c>
      <c r="VUX82" s="25">
        <f t="shared" si="241"/>
        <v>0</v>
      </c>
      <c r="VUY82" s="25">
        <f t="shared" si="241"/>
        <v>0</v>
      </c>
      <c r="VUZ82" s="25">
        <f t="shared" si="241"/>
        <v>0</v>
      </c>
      <c r="VVA82" s="25">
        <f t="shared" si="241"/>
        <v>0</v>
      </c>
      <c r="VVB82" s="25">
        <f t="shared" si="241"/>
        <v>0</v>
      </c>
      <c r="VVC82" s="25">
        <f t="shared" si="241"/>
        <v>0</v>
      </c>
      <c r="VVD82" s="25">
        <f t="shared" si="241"/>
        <v>0</v>
      </c>
      <c r="VVE82" s="25">
        <f t="shared" si="241"/>
        <v>0</v>
      </c>
      <c r="VVF82" s="25">
        <f t="shared" si="241"/>
        <v>0</v>
      </c>
      <c r="VVG82" s="25">
        <f t="shared" si="241"/>
        <v>0</v>
      </c>
      <c r="VVH82" s="25">
        <f t="shared" si="241"/>
        <v>0</v>
      </c>
      <c r="VVI82" s="25">
        <f t="shared" si="241"/>
        <v>0</v>
      </c>
      <c r="VVJ82" s="25">
        <f t="shared" si="241"/>
        <v>0</v>
      </c>
      <c r="VVK82" s="25">
        <f t="shared" si="241"/>
        <v>0</v>
      </c>
      <c r="VVL82" s="25">
        <f t="shared" si="241"/>
        <v>0</v>
      </c>
      <c r="VVM82" s="25">
        <f t="shared" si="241"/>
        <v>0</v>
      </c>
      <c r="VVN82" s="25">
        <f t="shared" si="241"/>
        <v>0</v>
      </c>
      <c r="VVO82" s="25">
        <f t="shared" si="241"/>
        <v>0</v>
      </c>
      <c r="VVP82" s="25">
        <f t="shared" si="241"/>
        <v>0</v>
      </c>
      <c r="VVQ82" s="25">
        <f t="shared" si="241"/>
        <v>0</v>
      </c>
      <c r="VVR82" s="25">
        <f t="shared" si="241"/>
        <v>0</v>
      </c>
      <c r="VVS82" s="25">
        <f t="shared" si="241"/>
        <v>0</v>
      </c>
      <c r="VVT82" s="25">
        <f t="shared" si="241"/>
        <v>0</v>
      </c>
      <c r="VVU82" s="25">
        <f t="shared" si="241"/>
        <v>0</v>
      </c>
      <c r="VVV82" s="25">
        <f t="shared" si="241"/>
        <v>0</v>
      </c>
      <c r="VVW82" s="25">
        <f t="shared" si="241"/>
        <v>0</v>
      </c>
      <c r="VVX82" s="25">
        <f t="shared" si="241"/>
        <v>0</v>
      </c>
      <c r="VVY82" s="25">
        <f t="shared" si="241"/>
        <v>0</v>
      </c>
      <c r="VVZ82" s="25">
        <f t="shared" si="241"/>
        <v>0</v>
      </c>
      <c r="VWA82" s="25">
        <f t="shared" si="241"/>
        <v>0</v>
      </c>
      <c r="VWB82" s="25">
        <f t="shared" si="241"/>
        <v>0</v>
      </c>
      <c r="VWC82" s="25">
        <f t="shared" si="241"/>
        <v>0</v>
      </c>
      <c r="VWD82" s="25">
        <f t="shared" si="241"/>
        <v>0</v>
      </c>
      <c r="VWE82" s="25">
        <f t="shared" si="241"/>
        <v>0</v>
      </c>
      <c r="VWF82" s="25">
        <f t="shared" si="241"/>
        <v>0</v>
      </c>
      <c r="VWG82" s="25">
        <f t="shared" si="241"/>
        <v>0</v>
      </c>
      <c r="VWH82" s="25">
        <f t="shared" si="241"/>
        <v>0</v>
      </c>
      <c r="VWI82" s="25">
        <f t="shared" si="241"/>
        <v>0</v>
      </c>
      <c r="VWJ82" s="25">
        <f t="shared" si="241"/>
        <v>0</v>
      </c>
      <c r="VWK82" s="25">
        <f t="shared" si="241"/>
        <v>0</v>
      </c>
      <c r="VWL82" s="25">
        <f t="shared" si="241"/>
        <v>0</v>
      </c>
      <c r="VWM82" s="25">
        <f t="shared" si="241"/>
        <v>0</v>
      </c>
      <c r="VWN82" s="25">
        <f t="shared" si="241"/>
        <v>0</v>
      </c>
      <c r="VWO82" s="25">
        <f t="shared" si="241"/>
        <v>0</v>
      </c>
      <c r="VWP82" s="25">
        <f t="shared" si="241"/>
        <v>0</v>
      </c>
      <c r="VWQ82" s="25">
        <f t="shared" si="241"/>
        <v>0</v>
      </c>
      <c r="VWR82" s="25">
        <f t="shared" si="241"/>
        <v>0</v>
      </c>
      <c r="VWS82" s="25">
        <f t="shared" si="241"/>
        <v>0</v>
      </c>
      <c r="VWT82" s="25">
        <f t="shared" si="241"/>
        <v>0</v>
      </c>
      <c r="VWU82" s="25">
        <f t="shared" si="241"/>
        <v>0</v>
      </c>
      <c r="VWV82" s="25">
        <f t="shared" si="241"/>
        <v>0</v>
      </c>
      <c r="VWW82" s="25">
        <f t="shared" si="241"/>
        <v>0</v>
      </c>
      <c r="VWX82" s="25">
        <f t="shared" si="241"/>
        <v>0</v>
      </c>
      <c r="VWY82" s="25">
        <f t="shared" si="241"/>
        <v>0</v>
      </c>
      <c r="VWZ82" s="25">
        <f t="shared" si="241"/>
        <v>0</v>
      </c>
      <c r="VXA82" s="25">
        <f t="shared" si="241"/>
        <v>0</v>
      </c>
      <c r="VXB82" s="25">
        <f t="shared" si="241"/>
        <v>0</v>
      </c>
      <c r="VXC82" s="25">
        <f t="shared" ref="VXC82:VZN82" si="242">+VWR82+VWT82+VWV82+VWX82+VWZ82</f>
        <v>0</v>
      </c>
      <c r="VXD82" s="25">
        <f t="shared" si="242"/>
        <v>0</v>
      </c>
      <c r="VXE82" s="25">
        <f t="shared" si="242"/>
        <v>0</v>
      </c>
      <c r="VXF82" s="25">
        <f t="shared" si="242"/>
        <v>0</v>
      </c>
      <c r="VXG82" s="25">
        <f t="shared" si="242"/>
        <v>0</v>
      </c>
      <c r="VXH82" s="25">
        <f t="shared" si="242"/>
        <v>0</v>
      </c>
      <c r="VXI82" s="25">
        <f t="shared" si="242"/>
        <v>0</v>
      </c>
      <c r="VXJ82" s="25">
        <f t="shared" si="242"/>
        <v>0</v>
      </c>
      <c r="VXK82" s="25">
        <f t="shared" si="242"/>
        <v>0</v>
      </c>
      <c r="VXL82" s="25">
        <f t="shared" si="242"/>
        <v>0</v>
      </c>
      <c r="VXM82" s="25">
        <f t="shared" si="242"/>
        <v>0</v>
      </c>
      <c r="VXN82" s="25">
        <f t="shared" si="242"/>
        <v>0</v>
      </c>
      <c r="VXO82" s="25">
        <f t="shared" si="242"/>
        <v>0</v>
      </c>
      <c r="VXP82" s="25">
        <f t="shared" si="242"/>
        <v>0</v>
      </c>
      <c r="VXQ82" s="25">
        <f t="shared" si="242"/>
        <v>0</v>
      </c>
      <c r="VXR82" s="25">
        <f t="shared" si="242"/>
        <v>0</v>
      </c>
      <c r="VXS82" s="25">
        <f t="shared" si="242"/>
        <v>0</v>
      </c>
      <c r="VXT82" s="25">
        <f t="shared" si="242"/>
        <v>0</v>
      </c>
      <c r="VXU82" s="25">
        <f t="shared" si="242"/>
        <v>0</v>
      </c>
      <c r="VXV82" s="25">
        <f t="shared" si="242"/>
        <v>0</v>
      </c>
      <c r="VXW82" s="25">
        <f t="shared" si="242"/>
        <v>0</v>
      </c>
      <c r="VXX82" s="25">
        <f t="shared" si="242"/>
        <v>0</v>
      </c>
      <c r="VXY82" s="25">
        <f t="shared" si="242"/>
        <v>0</v>
      </c>
      <c r="VXZ82" s="25">
        <f t="shared" si="242"/>
        <v>0</v>
      </c>
      <c r="VYA82" s="25">
        <f t="shared" si="242"/>
        <v>0</v>
      </c>
      <c r="VYB82" s="25">
        <f t="shared" si="242"/>
        <v>0</v>
      </c>
      <c r="VYC82" s="25">
        <f t="shared" si="242"/>
        <v>0</v>
      </c>
      <c r="VYD82" s="25">
        <f t="shared" si="242"/>
        <v>0</v>
      </c>
      <c r="VYE82" s="25">
        <f t="shared" si="242"/>
        <v>0</v>
      </c>
      <c r="VYF82" s="25">
        <f t="shared" si="242"/>
        <v>0</v>
      </c>
      <c r="VYG82" s="25">
        <f t="shared" si="242"/>
        <v>0</v>
      </c>
      <c r="VYH82" s="25">
        <f t="shared" si="242"/>
        <v>0</v>
      </c>
      <c r="VYI82" s="25">
        <f t="shared" si="242"/>
        <v>0</v>
      </c>
      <c r="VYJ82" s="25">
        <f t="shared" si="242"/>
        <v>0</v>
      </c>
      <c r="VYK82" s="25">
        <f t="shared" si="242"/>
        <v>0</v>
      </c>
      <c r="VYL82" s="25">
        <f t="shared" si="242"/>
        <v>0</v>
      </c>
      <c r="VYM82" s="25">
        <f t="shared" si="242"/>
        <v>0</v>
      </c>
      <c r="VYN82" s="25">
        <f t="shared" si="242"/>
        <v>0</v>
      </c>
      <c r="VYO82" s="25">
        <f t="shared" si="242"/>
        <v>0</v>
      </c>
      <c r="VYP82" s="25">
        <f t="shared" si="242"/>
        <v>0</v>
      </c>
      <c r="VYQ82" s="25">
        <f t="shared" si="242"/>
        <v>0</v>
      </c>
      <c r="VYR82" s="25">
        <f t="shared" si="242"/>
        <v>0</v>
      </c>
      <c r="VYS82" s="25">
        <f t="shared" si="242"/>
        <v>0</v>
      </c>
      <c r="VYT82" s="25">
        <f t="shared" si="242"/>
        <v>0</v>
      </c>
      <c r="VYU82" s="25">
        <f t="shared" si="242"/>
        <v>0</v>
      </c>
      <c r="VYV82" s="25">
        <f t="shared" si="242"/>
        <v>0</v>
      </c>
      <c r="VYW82" s="25">
        <f t="shared" si="242"/>
        <v>0</v>
      </c>
      <c r="VYX82" s="25">
        <f t="shared" si="242"/>
        <v>0</v>
      </c>
      <c r="VYY82" s="25">
        <f t="shared" si="242"/>
        <v>0</v>
      </c>
      <c r="VYZ82" s="25">
        <f t="shared" si="242"/>
        <v>0</v>
      </c>
      <c r="VZA82" s="25">
        <f t="shared" si="242"/>
        <v>0</v>
      </c>
      <c r="VZB82" s="25">
        <f t="shared" si="242"/>
        <v>0</v>
      </c>
      <c r="VZC82" s="25">
        <f t="shared" si="242"/>
        <v>0</v>
      </c>
      <c r="VZD82" s="25">
        <f t="shared" si="242"/>
        <v>0</v>
      </c>
      <c r="VZE82" s="25">
        <f t="shared" si="242"/>
        <v>0</v>
      </c>
      <c r="VZF82" s="25">
        <f t="shared" si="242"/>
        <v>0</v>
      </c>
      <c r="VZG82" s="25">
        <f t="shared" si="242"/>
        <v>0</v>
      </c>
      <c r="VZH82" s="25">
        <f t="shared" si="242"/>
        <v>0</v>
      </c>
      <c r="VZI82" s="25">
        <f t="shared" si="242"/>
        <v>0</v>
      </c>
      <c r="VZJ82" s="25">
        <f t="shared" si="242"/>
        <v>0</v>
      </c>
      <c r="VZK82" s="25">
        <f t="shared" si="242"/>
        <v>0</v>
      </c>
      <c r="VZL82" s="25">
        <f t="shared" si="242"/>
        <v>0</v>
      </c>
      <c r="VZM82" s="25">
        <f t="shared" si="242"/>
        <v>0</v>
      </c>
      <c r="VZN82" s="25">
        <f t="shared" si="242"/>
        <v>0</v>
      </c>
      <c r="VZO82" s="25">
        <f t="shared" ref="VZO82:WBZ82" si="243">+VZD82+VZF82+VZH82+VZJ82+VZL82</f>
        <v>0</v>
      </c>
      <c r="VZP82" s="25">
        <f t="shared" si="243"/>
        <v>0</v>
      </c>
      <c r="VZQ82" s="25">
        <f t="shared" si="243"/>
        <v>0</v>
      </c>
      <c r="VZR82" s="25">
        <f t="shared" si="243"/>
        <v>0</v>
      </c>
      <c r="VZS82" s="25">
        <f t="shared" si="243"/>
        <v>0</v>
      </c>
      <c r="VZT82" s="25">
        <f t="shared" si="243"/>
        <v>0</v>
      </c>
      <c r="VZU82" s="25">
        <f t="shared" si="243"/>
        <v>0</v>
      </c>
      <c r="VZV82" s="25">
        <f t="shared" si="243"/>
        <v>0</v>
      </c>
      <c r="VZW82" s="25">
        <f t="shared" si="243"/>
        <v>0</v>
      </c>
      <c r="VZX82" s="25">
        <f t="shared" si="243"/>
        <v>0</v>
      </c>
      <c r="VZY82" s="25">
        <f t="shared" si="243"/>
        <v>0</v>
      </c>
      <c r="VZZ82" s="25">
        <f t="shared" si="243"/>
        <v>0</v>
      </c>
      <c r="WAA82" s="25">
        <f t="shared" si="243"/>
        <v>0</v>
      </c>
      <c r="WAB82" s="25">
        <f t="shared" si="243"/>
        <v>0</v>
      </c>
      <c r="WAC82" s="25">
        <f t="shared" si="243"/>
        <v>0</v>
      </c>
      <c r="WAD82" s="25">
        <f t="shared" si="243"/>
        <v>0</v>
      </c>
      <c r="WAE82" s="25">
        <f t="shared" si="243"/>
        <v>0</v>
      </c>
      <c r="WAF82" s="25">
        <f t="shared" si="243"/>
        <v>0</v>
      </c>
      <c r="WAG82" s="25">
        <f t="shared" si="243"/>
        <v>0</v>
      </c>
      <c r="WAH82" s="25">
        <f t="shared" si="243"/>
        <v>0</v>
      </c>
      <c r="WAI82" s="25">
        <f t="shared" si="243"/>
        <v>0</v>
      </c>
      <c r="WAJ82" s="25">
        <f t="shared" si="243"/>
        <v>0</v>
      </c>
      <c r="WAK82" s="25">
        <f t="shared" si="243"/>
        <v>0</v>
      </c>
      <c r="WAL82" s="25">
        <f t="shared" si="243"/>
        <v>0</v>
      </c>
      <c r="WAM82" s="25">
        <f t="shared" si="243"/>
        <v>0</v>
      </c>
      <c r="WAN82" s="25">
        <f t="shared" si="243"/>
        <v>0</v>
      </c>
      <c r="WAO82" s="25">
        <f t="shared" si="243"/>
        <v>0</v>
      </c>
      <c r="WAP82" s="25">
        <f t="shared" si="243"/>
        <v>0</v>
      </c>
      <c r="WAQ82" s="25">
        <f t="shared" si="243"/>
        <v>0</v>
      </c>
      <c r="WAR82" s="25">
        <f t="shared" si="243"/>
        <v>0</v>
      </c>
      <c r="WAS82" s="25">
        <f t="shared" si="243"/>
        <v>0</v>
      </c>
      <c r="WAT82" s="25">
        <f t="shared" si="243"/>
        <v>0</v>
      </c>
      <c r="WAU82" s="25">
        <f t="shared" si="243"/>
        <v>0</v>
      </c>
      <c r="WAV82" s="25">
        <f t="shared" si="243"/>
        <v>0</v>
      </c>
      <c r="WAW82" s="25">
        <f t="shared" si="243"/>
        <v>0</v>
      </c>
      <c r="WAX82" s="25">
        <f t="shared" si="243"/>
        <v>0</v>
      </c>
      <c r="WAY82" s="25">
        <f t="shared" si="243"/>
        <v>0</v>
      </c>
      <c r="WAZ82" s="25">
        <f t="shared" si="243"/>
        <v>0</v>
      </c>
      <c r="WBA82" s="25">
        <f t="shared" si="243"/>
        <v>0</v>
      </c>
      <c r="WBB82" s="25">
        <f t="shared" si="243"/>
        <v>0</v>
      </c>
      <c r="WBC82" s="25">
        <f t="shared" si="243"/>
        <v>0</v>
      </c>
      <c r="WBD82" s="25">
        <f t="shared" si="243"/>
        <v>0</v>
      </c>
      <c r="WBE82" s="25">
        <f t="shared" si="243"/>
        <v>0</v>
      </c>
      <c r="WBF82" s="25">
        <f t="shared" si="243"/>
        <v>0</v>
      </c>
      <c r="WBG82" s="25">
        <f t="shared" si="243"/>
        <v>0</v>
      </c>
      <c r="WBH82" s="25">
        <f t="shared" si="243"/>
        <v>0</v>
      </c>
      <c r="WBI82" s="25">
        <f t="shared" si="243"/>
        <v>0</v>
      </c>
      <c r="WBJ82" s="25">
        <f t="shared" si="243"/>
        <v>0</v>
      </c>
      <c r="WBK82" s="25">
        <f t="shared" si="243"/>
        <v>0</v>
      </c>
      <c r="WBL82" s="25">
        <f t="shared" si="243"/>
        <v>0</v>
      </c>
      <c r="WBM82" s="25">
        <f t="shared" si="243"/>
        <v>0</v>
      </c>
      <c r="WBN82" s="25">
        <f t="shared" si="243"/>
        <v>0</v>
      </c>
      <c r="WBO82" s="25">
        <f t="shared" si="243"/>
        <v>0</v>
      </c>
      <c r="WBP82" s="25">
        <f t="shared" si="243"/>
        <v>0</v>
      </c>
      <c r="WBQ82" s="25">
        <f t="shared" si="243"/>
        <v>0</v>
      </c>
      <c r="WBR82" s="25">
        <f t="shared" si="243"/>
        <v>0</v>
      </c>
      <c r="WBS82" s="25">
        <f t="shared" si="243"/>
        <v>0</v>
      </c>
      <c r="WBT82" s="25">
        <f t="shared" si="243"/>
        <v>0</v>
      </c>
      <c r="WBU82" s="25">
        <f t="shared" si="243"/>
        <v>0</v>
      </c>
      <c r="WBV82" s="25">
        <f t="shared" si="243"/>
        <v>0</v>
      </c>
      <c r="WBW82" s="25">
        <f t="shared" si="243"/>
        <v>0</v>
      </c>
      <c r="WBX82" s="25">
        <f t="shared" si="243"/>
        <v>0</v>
      </c>
      <c r="WBY82" s="25">
        <f t="shared" si="243"/>
        <v>0</v>
      </c>
      <c r="WBZ82" s="25">
        <f t="shared" si="243"/>
        <v>0</v>
      </c>
      <c r="WCA82" s="25">
        <f t="shared" ref="WCA82:WEL82" si="244">+WBP82+WBR82+WBT82+WBV82+WBX82</f>
        <v>0</v>
      </c>
      <c r="WCB82" s="25">
        <f t="shared" si="244"/>
        <v>0</v>
      </c>
      <c r="WCC82" s="25">
        <f t="shared" si="244"/>
        <v>0</v>
      </c>
      <c r="WCD82" s="25">
        <f t="shared" si="244"/>
        <v>0</v>
      </c>
      <c r="WCE82" s="25">
        <f t="shared" si="244"/>
        <v>0</v>
      </c>
      <c r="WCF82" s="25">
        <f t="shared" si="244"/>
        <v>0</v>
      </c>
      <c r="WCG82" s="25">
        <f t="shared" si="244"/>
        <v>0</v>
      </c>
      <c r="WCH82" s="25">
        <f t="shared" si="244"/>
        <v>0</v>
      </c>
      <c r="WCI82" s="25">
        <f t="shared" si="244"/>
        <v>0</v>
      </c>
      <c r="WCJ82" s="25">
        <f t="shared" si="244"/>
        <v>0</v>
      </c>
      <c r="WCK82" s="25">
        <f t="shared" si="244"/>
        <v>0</v>
      </c>
      <c r="WCL82" s="25">
        <f t="shared" si="244"/>
        <v>0</v>
      </c>
      <c r="WCM82" s="25">
        <f t="shared" si="244"/>
        <v>0</v>
      </c>
      <c r="WCN82" s="25">
        <f t="shared" si="244"/>
        <v>0</v>
      </c>
      <c r="WCO82" s="25">
        <f t="shared" si="244"/>
        <v>0</v>
      </c>
      <c r="WCP82" s="25">
        <f t="shared" si="244"/>
        <v>0</v>
      </c>
      <c r="WCQ82" s="25">
        <f t="shared" si="244"/>
        <v>0</v>
      </c>
      <c r="WCR82" s="25">
        <f t="shared" si="244"/>
        <v>0</v>
      </c>
      <c r="WCS82" s="25">
        <f t="shared" si="244"/>
        <v>0</v>
      </c>
      <c r="WCT82" s="25">
        <f t="shared" si="244"/>
        <v>0</v>
      </c>
      <c r="WCU82" s="25">
        <f t="shared" si="244"/>
        <v>0</v>
      </c>
      <c r="WCV82" s="25">
        <f t="shared" si="244"/>
        <v>0</v>
      </c>
      <c r="WCW82" s="25">
        <f t="shared" si="244"/>
        <v>0</v>
      </c>
      <c r="WCX82" s="25">
        <f t="shared" si="244"/>
        <v>0</v>
      </c>
      <c r="WCY82" s="25">
        <f t="shared" si="244"/>
        <v>0</v>
      </c>
      <c r="WCZ82" s="25">
        <f t="shared" si="244"/>
        <v>0</v>
      </c>
      <c r="WDA82" s="25">
        <f t="shared" si="244"/>
        <v>0</v>
      </c>
      <c r="WDB82" s="25">
        <f t="shared" si="244"/>
        <v>0</v>
      </c>
      <c r="WDC82" s="25">
        <f t="shared" si="244"/>
        <v>0</v>
      </c>
      <c r="WDD82" s="25">
        <f t="shared" si="244"/>
        <v>0</v>
      </c>
      <c r="WDE82" s="25">
        <f t="shared" si="244"/>
        <v>0</v>
      </c>
      <c r="WDF82" s="25">
        <f t="shared" si="244"/>
        <v>0</v>
      </c>
      <c r="WDG82" s="25">
        <f t="shared" si="244"/>
        <v>0</v>
      </c>
      <c r="WDH82" s="25">
        <f t="shared" si="244"/>
        <v>0</v>
      </c>
      <c r="WDI82" s="25">
        <f t="shared" si="244"/>
        <v>0</v>
      </c>
      <c r="WDJ82" s="25">
        <f t="shared" si="244"/>
        <v>0</v>
      </c>
      <c r="WDK82" s="25">
        <f t="shared" si="244"/>
        <v>0</v>
      </c>
      <c r="WDL82" s="25">
        <f t="shared" si="244"/>
        <v>0</v>
      </c>
      <c r="WDM82" s="25">
        <f t="shared" si="244"/>
        <v>0</v>
      </c>
      <c r="WDN82" s="25">
        <f t="shared" si="244"/>
        <v>0</v>
      </c>
      <c r="WDO82" s="25">
        <f t="shared" si="244"/>
        <v>0</v>
      </c>
      <c r="WDP82" s="25">
        <f t="shared" si="244"/>
        <v>0</v>
      </c>
      <c r="WDQ82" s="25">
        <f t="shared" si="244"/>
        <v>0</v>
      </c>
      <c r="WDR82" s="25">
        <f t="shared" si="244"/>
        <v>0</v>
      </c>
      <c r="WDS82" s="25">
        <f t="shared" si="244"/>
        <v>0</v>
      </c>
      <c r="WDT82" s="25">
        <f t="shared" si="244"/>
        <v>0</v>
      </c>
      <c r="WDU82" s="25">
        <f t="shared" si="244"/>
        <v>0</v>
      </c>
      <c r="WDV82" s="25">
        <f t="shared" si="244"/>
        <v>0</v>
      </c>
      <c r="WDW82" s="25">
        <f t="shared" si="244"/>
        <v>0</v>
      </c>
      <c r="WDX82" s="25">
        <f t="shared" si="244"/>
        <v>0</v>
      </c>
      <c r="WDY82" s="25">
        <f t="shared" si="244"/>
        <v>0</v>
      </c>
      <c r="WDZ82" s="25">
        <f t="shared" si="244"/>
        <v>0</v>
      </c>
      <c r="WEA82" s="25">
        <f t="shared" si="244"/>
        <v>0</v>
      </c>
      <c r="WEB82" s="25">
        <f t="shared" si="244"/>
        <v>0</v>
      </c>
      <c r="WEC82" s="25">
        <f t="shared" si="244"/>
        <v>0</v>
      </c>
      <c r="WED82" s="25">
        <f t="shared" si="244"/>
        <v>0</v>
      </c>
      <c r="WEE82" s="25">
        <f t="shared" si="244"/>
        <v>0</v>
      </c>
      <c r="WEF82" s="25">
        <f t="shared" si="244"/>
        <v>0</v>
      </c>
      <c r="WEG82" s="25">
        <f t="shared" si="244"/>
        <v>0</v>
      </c>
      <c r="WEH82" s="25">
        <f t="shared" si="244"/>
        <v>0</v>
      </c>
      <c r="WEI82" s="25">
        <f t="shared" si="244"/>
        <v>0</v>
      </c>
      <c r="WEJ82" s="25">
        <f t="shared" si="244"/>
        <v>0</v>
      </c>
      <c r="WEK82" s="25">
        <f t="shared" si="244"/>
        <v>0</v>
      </c>
      <c r="WEL82" s="25">
        <f t="shared" si="244"/>
        <v>0</v>
      </c>
      <c r="WEM82" s="25">
        <f t="shared" ref="WEM82:WGX82" si="245">+WEB82+WED82+WEF82+WEH82+WEJ82</f>
        <v>0</v>
      </c>
      <c r="WEN82" s="25">
        <f t="shared" si="245"/>
        <v>0</v>
      </c>
      <c r="WEO82" s="25">
        <f t="shared" si="245"/>
        <v>0</v>
      </c>
      <c r="WEP82" s="25">
        <f t="shared" si="245"/>
        <v>0</v>
      </c>
      <c r="WEQ82" s="25">
        <f t="shared" si="245"/>
        <v>0</v>
      </c>
      <c r="WER82" s="25">
        <f t="shared" si="245"/>
        <v>0</v>
      </c>
      <c r="WES82" s="25">
        <f t="shared" si="245"/>
        <v>0</v>
      </c>
      <c r="WET82" s="25">
        <f t="shared" si="245"/>
        <v>0</v>
      </c>
      <c r="WEU82" s="25">
        <f t="shared" si="245"/>
        <v>0</v>
      </c>
      <c r="WEV82" s="25">
        <f t="shared" si="245"/>
        <v>0</v>
      </c>
      <c r="WEW82" s="25">
        <f t="shared" si="245"/>
        <v>0</v>
      </c>
      <c r="WEX82" s="25">
        <f t="shared" si="245"/>
        <v>0</v>
      </c>
      <c r="WEY82" s="25">
        <f t="shared" si="245"/>
        <v>0</v>
      </c>
      <c r="WEZ82" s="25">
        <f t="shared" si="245"/>
        <v>0</v>
      </c>
      <c r="WFA82" s="25">
        <f t="shared" si="245"/>
        <v>0</v>
      </c>
      <c r="WFB82" s="25">
        <f t="shared" si="245"/>
        <v>0</v>
      </c>
      <c r="WFC82" s="25">
        <f t="shared" si="245"/>
        <v>0</v>
      </c>
      <c r="WFD82" s="25">
        <f t="shared" si="245"/>
        <v>0</v>
      </c>
      <c r="WFE82" s="25">
        <f t="shared" si="245"/>
        <v>0</v>
      </c>
      <c r="WFF82" s="25">
        <f t="shared" si="245"/>
        <v>0</v>
      </c>
      <c r="WFG82" s="25">
        <f t="shared" si="245"/>
        <v>0</v>
      </c>
      <c r="WFH82" s="25">
        <f t="shared" si="245"/>
        <v>0</v>
      </c>
      <c r="WFI82" s="25">
        <f t="shared" si="245"/>
        <v>0</v>
      </c>
      <c r="WFJ82" s="25">
        <f t="shared" si="245"/>
        <v>0</v>
      </c>
      <c r="WFK82" s="25">
        <f t="shared" si="245"/>
        <v>0</v>
      </c>
      <c r="WFL82" s="25">
        <f t="shared" si="245"/>
        <v>0</v>
      </c>
      <c r="WFM82" s="25">
        <f t="shared" si="245"/>
        <v>0</v>
      </c>
      <c r="WFN82" s="25">
        <f t="shared" si="245"/>
        <v>0</v>
      </c>
      <c r="WFO82" s="25">
        <f t="shared" si="245"/>
        <v>0</v>
      </c>
      <c r="WFP82" s="25">
        <f t="shared" si="245"/>
        <v>0</v>
      </c>
      <c r="WFQ82" s="25">
        <f t="shared" si="245"/>
        <v>0</v>
      </c>
      <c r="WFR82" s="25">
        <f t="shared" si="245"/>
        <v>0</v>
      </c>
      <c r="WFS82" s="25">
        <f t="shared" si="245"/>
        <v>0</v>
      </c>
      <c r="WFT82" s="25">
        <f t="shared" si="245"/>
        <v>0</v>
      </c>
      <c r="WFU82" s="25">
        <f t="shared" si="245"/>
        <v>0</v>
      </c>
      <c r="WFV82" s="25">
        <f t="shared" si="245"/>
        <v>0</v>
      </c>
      <c r="WFW82" s="25">
        <f t="shared" si="245"/>
        <v>0</v>
      </c>
      <c r="WFX82" s="25">
        <f t="shared" si="245"/>
        <v>0</v>
      </c>
      <c r="WFY82" s="25">
        <f t="shared" si="245"/>
        <v>0</v>
      </c>
      <c r="WFZ82" s="25">
        <f t="shared" si="245"/>
        <v>0</v>
      </c>
      <c r="WGA82" s="25">
        <f t="shared" si="245"/>
        <v>0</v>
      </c>
      <c r="WGB82" s="25">
        <f t="shared" si="245"/>
        <v>0</v>
      </c>
      <c r="WGC82" s="25">
        <f t="shared" si="245"/>
        <v>0</v>
      </c>
      <c r="WGD82" s="25">
        <f t="shared" si="245"/>
        <v>0</v>
      </c>
      <c r="WGE82" s="25">
        <f t="shared" si="245"/>
        <v>0</v>
      </c>
      <c r="WGF82" s="25">
        <f t="shared" si="245"/>
        <v>0</v>
      </c>
      <c r="WGG82" s="25">
        <f t="shared" si="245"/>
        <v>0</v>
      </c>
      <c r="WGH82" s="25">
        <f t="shared" si="245"/>
        <v>0</v>
      </c>
      <c r="WGI82" s="25">
        <f t="shared" si="245"/>
        <v>0</v>
      </c>
      <c r="WGJ82" s="25">
        <f t="shared" si="245"/>
        <v>0</v>
      </c>
      <c r="WGK82" s="25">
        <f t="shared" si="245"/>
        <v>0</v>
      </c>
      <c r="WGL82" s="25">
        <f t="shared" si="245"/>
        <v>0</v>
      </c>
      <c r="WGM82" s="25">
        <f t="shared" si="245"/>
        <v>0</v>
      </c>
      <c r="WGN82" s="25">
        <f t="shared" si="245"/>
        <v>0</v>
      </c>
      <c r="WGO82" s="25">
        <f t="shared" si="245"/>
        <v>0</v>
      </c>
      <c r="WGP82" s="25">
        <f t="shared" si="245"/>
        <v>0</v>
      </c>
      <c r="WGQ82" s="25">
        <f t="shared" si="245"/>
        <v>0</v>
      </c>
      <c r="WGR82" s="25">
        <f t="shared" si="245"/>
        <v>0</v>
      </c>
      <c r="WGS82" s="25">
        <f t="shared" si="245"/>
        <v>0</v>
      </c>
      <c r="WGT82" s="25">
        <f t="shared" si="245"/>
        <v>0</v>
      </c>
      <c r="WGU82" s="25">
        <f t="shared" si="245"/>
        <v>0</v>
      </c>
      <c r="WGV82" s="25">
        <f t="shared" si="245"/>
        <v>0</v>
      </c>
      <c r="WGW82" s="25">
        <f t="shared" si="245"/>
        <v>0</v>
      </c>
      <c r="WGX82" s="25">
        <f t="shared" si="245"/>
        <v>0</v>
      </c>
      <c r="WGY82" s="25">
        <f t="shared" ref="WGY82:WJJ82" si="246">+WGN82+WGP82+WGR82+WGT82+WGV82</f>
        <v>0</v>
      </c>
      <c r="WGZ82" s="25">
        <f t="shared" si="246"/>
        <v>0</v>
      </c>
      <c r="WHA82" s="25">
        <f t="shared" si="246"/>
        <v>0</v>
      </c>
      <c r="WHB82" s="25">
        <f t="shared" si="246"/>
        <v>0</v>
      </c>
      <c r="WHC82" s="25">
        <f t="shared" si="246"/>
        <v>0</v>
      </c>
      <c r="WHD82" s="25">
        <f t="shared" si="246"/>
        <v>0</v>
      </c>
      <c r="WHE82" s="25">
        <f t="shared" si="246"/>
        <v>0</v>
      </c>
      <c r="WHF82" s="25">
        <f t="shared" si="246"/>
        <v>0</v>
      </c>
      <c r="WHG82" s="25">
        <f t="shared" si="246"/>
        <v>0</v>
      </c>
      <c r="WHH82" s="25">
        <f t="shared" si="246"/>
        <v>0</v>
      </c>
      <c r="WHI82" s="25">
        <f t="shared" si="246"/>
        <v>0</v>
      </c>
      <c r="WHJ82" s="25">
        <f t="shared" si="246"/>
        <v>0</v>
      </c>
      <c r="WHK82" s="25">
        <f t="shared" si="246"/>
        <v>0</v>
      </c>
      <c r="WHL82" s="25">
        <f t="shared" si="246"/>
        <v>0</v>
      </c>
      <c r="WHM82" s="25">
        <f t="shared" si="246"/>
        <v>0</v>
      </c>
      <c r="WHN82" s="25">
        <f t="shared" si="246"/>
        <v>0</v>
      </c>
      <c r="WHO82" s="25">
        <f t="shared" si="246"/>
        <v>0</v>
      </c>
      <c r="WHP82" s="25">
        <f t="shared" si="246"/>
        <v>0</v>
      </c>
      <c r="WHQ82" s="25">
        <f t="shared" si="246"/>
        <v>0</v>
      </c>
      <c r="WHR82" s="25">
        <f t="shared" si="246"/>
        <v>0</v>
      </c>
      <c r="WHS82" s="25">
        <f t="shared" si="246"/>
        <v>0</v>
      </c>
      <c r="WHT82" s="25">
        <f t="shared" si="246"/>
        <v>0</v>
      </c>
      <c r="WHU82" s="25">
        <f t="shared" si="246"/>
        <v>0</v>
      </c>
      <c r="WHV82" s="25">
        <f t="shared" si="246"/>
        <v>0</v>
      </c>
      <c r="WHW82" s="25">
        <f t="shared" si="246"/>
        <v>0</v>
      </c>
      <c r="WHX82" s="25">
        <f t="shared" si="246"/>
        <v>0</v>
      </c>
      <c r="WHY82" s="25">
        <f t="shared" si="246"/>
        <v>0</v>
      </c>
      <c r="WHZ82" s="25">
        <f t="shared" si="246"/>
        <v>0</v>
      </c>
      <c r="WIA82" s="25">
        <f t="shared" si="246"/>
        <v>0</v>
      </c>
      <c r="WIB82" s="25">
        <f t="shared" si="246"/>
        <v>0</v>
      </c>
      <c r="WIC82" s="25">
        <f t="shared" si="246"/>
        <v>0</v>
      </c>
      <c r="WID82" s="25">
        <f t="shared" si="246"/>
        <v>0</v>
      </c>
      <c r="WIE82" s="25">
        <f t="shared" si="246"/>
        <v>0</v>
      </c>
      <c r="WIF82" s="25">
        <f t="shared" si="246"/>
        <v>0</v>
      </c>
      <c r="WIG82" s="25">
        <f t="shared" si="246"/>
        <v>0</v>
      </c>
      <c r="WIH82" s="25">
        <f t="shared" si="246"/>
        <v>0</v>
      </c>
      <c r="WII82" s="25">
        <f t="shared" si="246"/>
        <v>0</v>
      </c>
      <c r="WIJ82" s="25">
        <f t="shared" si="246"/>
        <v>0</v>
      </c>
      <c r="WIK82" s="25">
        <f t="shared" si="246"/>
        <v>0</v>
      </c>
      <c r="WIL82" s="25">
        <f t="shared" si="246"/>
        <v>0</v>
      </c>
      <c r="WIM82" s="25">
        <f t="shared" si="246"/>
        <v>0</v>
      </c>
      <c r="WIN82" s="25">
        <f t="shared" si="246"/>
        <v>0</v>
      </c>
      <c r="WIO82" s="25">
        <f t="shared" si="246"/>
        <v>0</v>
      </c>
      <c r="WIP82" s="25">
        <f t="shared" si="246"/>
        <v>0</v>
      </c>
      <c r="WIQ82" s="25">
        <f t="shared" si="246"/>
        <v>0</v>
      </c>
      <c r="WIR82" s="25">
        <f t="shared" si="246"/>
        <v>0</v>
      </c>
      <c r="WIS82" s="25">
        <f t="shared" si="246"/>
        <v>0</v>
      </c>
      <c r="WIT82" s="25">
        <f t="shared" si="246"/>
        <v>0</v>
      </c>
      <c r="WIU82" s="25">
        <f t="shared" si="246"/>
        <v>0</v>
      </c>
      <c r="WIV82" s="25">
        <f t="shared" si="246"/>
        <v>0</v>
      </c>
      <c r="WIW82" s="25">
        <f t="shared" si="246"/>
        <v>0</v>
      </c>
      <c r="WIX82" s="25">
        <f t="shared" si="246"/>
        <v>0</v>
      </c>
      <c r="WIY82" s="25">
        <f t="shared" si="246"/>
        <v>0</v>
      </c>
      <c r="WIZ82" s="25">
        <f t="shared" si="246"/>
        <v>0</v>
      </c>
      <c r="WJA82" s="25">
        <f t="shared" si="246"/>
        <v>0</v>
      </c>
      <c r="WJB82" s="25">
        <f t="shared" si="246"/>
        <v>0</v>
      </c>
      <c r="WJC82" s="25">
        <f t="shared" si="246"/>
        <v>0</v>
      </c>
      <c r="WJD82" s="25">
        <f t="shared" si="246"/>
        <v>0</v>
      </c>
      <c r="WJE82" s="25">
        <f t="shared" si="246"/>
        <v>0</v>
      </c>
      <c r="WJF82" s="25">
        <f t="shared" si="246"/>
        <v>0</v>
      </c>
      <c r="WJG82" s="25">
        <f t="shared" si="246"/>
        <v>0</v>
      </c>
      <c r="WJH82" s="25">
        <f t="shared" si="246"/>
        <v>0</v>
      </c>
      <c r="WJI82" s="25">
        <f t="shared" si="246"/>
        <v>0</v>
      </c>
      <c r="WJJ82" s="25">
        <f t="shared" si="246"/>
        <v>0</v>
      </c>
      <c r="WJK82" s="25">
        <f t="shared" ref="WJK82:WLV82" si="247">+WIZ82+WJB82+WJD82+WJF82+WJH82</f>
        <v>0</v>
      </c>
      <c r="WJL82" s="25">
        <f t="shared" si="247"/>
        <v>0</v>
      </c>
      <c r="WJM82" s="25">
        <f t="shared" si="247"/>
        <v>0</v>
      </c>
      <c r="WJN82" s="25">
        <f t="shared" si="247"/>
        <v>0</v>
      </c>
      <c r="WJO82" s="25">
        <f t="shared" si="247"/>
        <v>0</v>
      </c>
      <c r="WJP82" s="25">
        <f t="shared" si="247"/>
        <v>0</v>
      </c>
      <c r="WJQ82" s="25">
        <f t="shared" si="247"/>
        <v>0</v>
      </c>
      <c r="WJR82" s="25">
        <f t="shared" si="247"/>
        <v>0</v>
      </c>
      <c r="WJS82" s="25">
        <f t="shared" si="247"/>
        <v>0</v>
      </c>
      <c r="WJT82" s="25">
        <f t="shared" si="247"/>
        <v>0</v>
      </c>
      <c r="WJU82" s="25">
        <f t="shared" si="247"/>
        <v>0</v>
      </c>
      <c r="WJV82" s="25">
        <f t="shared" si="247"/>
        <v>0</v>
      </c>
      <c r="WJW82" s="25">
        <f t="shared" si="247"/>
        <v>0</v>
      </c>
      <c r="WJX82" s="25">
        <f t="shared" si="247"/>
        <v>0</v>
      </c>
      <c r="WJY82" s="25">
        <f t="shared" si="247"/>
        <v>0</v>
      </c>
      <c r="WJZ82" s="25">
        <f t="shared" si="247"/>
        <v>0</v>
      </c>
      <c r="WKA82" s="25">
        <f t="shared" si="247"/>
        <v>0</v>
      </c>
      <c r="WKB82" s="25">
        <f t="shared" si="247"/>
        <v>0</v>
      </c>
      <c r="WKC82" s="25">
        <f t="shared" si="247"/>
        <v>0</v>
      </c>
      <c r="WKD82" s="25">
        <f t="shared" si="247"/>
        <v>0</v>
      </c>
      <c r="WKE82" s="25">
        <f t="shared" si="247"/>
        <v>0</v>
      </c>
      <c r="WKF82" s="25">
        <f t="shared" si="247"/>
        <v>0</v>
      </c>
      <c r="WKG82" s="25">
        <f t="shared" si="247"/>
        <v>0</v>
      </c>
      <c r="WKH82" s="25">
        <f t="shared" si="247"/>
        <v>0</v>
      </c>
      <c r="WKI82" s="25">
        <f t="shared" si="247"/>
        <v>0</v>
      </c>
      <c r="WKJ82" s="25">
        <f t="shared" si="247"/>
        <v>0</v>
      </c>
      <c r="WKK82" s="25">
        <f t="shared" si="247"/>
        <v>0</v>
      </c>
      <c r="WKL82" s="25">
        <f t="shared" si="247"/>
        <v>0</v>
      </c>
      <c r="WKM82" s="25">
        <f t="shared" si="247"/>
        <v>0</v>
      </c>
      <c r="WKN82" s="25">
        <f t="shared" si="247"/>
        <v>0</v>
      </c>
      <c r="WKO82" s="25">
        <f t="shared" si="247"/>
        <v>0</v>
      </c>
      <c r="WKP82" s="25">
        <f t="shared" si="247"/>
        <v>0</v>
      </c>
      <c r="WKQ82" s="25">
        <f t="shared" si="247"/>
        <v>0</v>
      </c>
      <c r="WKR82" s="25">
        <f t="shared" si="247"/>
        <v>0</v>
      </c>
      <c r="WKS82" s="25">
        <f t="shared" si="247"/>
        <v>0</v>
      </c>
      <c r="WKT82" s="25">
        <f t="shared" si="247"/>
        <v>0</v>
      </c>
      <c r="WKU82" s="25">
        <f t="shared" si="247"/>
        <v>0</v>
      </c>
      <c r="WKV82" s="25">
        <f t="shared" si="247"/>
        <v>0</v>
      </c>
      <c r="WKW82" s="25">
        <f t="shared" si="247"/>
        <v>0</v>
      </c>
      <c r="WKX82" s="25">
        <f t="shared" si="247"/>
        <v>0</v>
      </c>
      <c r="WKY82" s="25">
        <f t="shared" si="247"/>
        <v>0</v>
      </c>
      <c r="WKZ82" s="25">
        <f t="shared" si="247"/>
        <v>0</v>
      </c>
      <c r="WLA82" s="25">
        <f t="shared" si="247"/>
        <v>0</v>
      </c>
      <c r="WLB82" s="25">
        <f t="shared" si="247"/>
        <v>0</v>
      </c>
      <c r="WLC82" s="25">
        <f t="shared" si="247"/>
        <v>0</v>
      </c>
      <c r="WLD82" s="25">
        <f t="shared" si="247"/>
        <v>0</v>
      </c>
      <c r="WLE82" s="25">
        <f t="shared" si="247"/>
        <v>0</v>
      </c>
      <c r="WLF82" s="25">
        <f t="shared" si="247"/>
        <v>0</v>
      </c>
      <c r="WLG82" s="25">
        <f t="shared" si="247"/>
        <v>0</v>
      </c>
      <c r="WLH82" s="25">
        <f t="shared" si="247"/>
        <v>0</v>
      </c>
      <c r="WLI82" s="25">
        <f t="shared" si="247"/>
        <v>0</v>
      </c>
      <c r="WLJ82" s="25">
        <f t="shared" si="247"/>
        <v>0</v>
      </c>
      <c r="WLK82" s="25">
        <f t="shared" si="247"/>
        <v>0</v>
      </c>
      <c r="WLL82" s="25">
        <f t="shared" si="247"/>
        <v>0</v>
      </c>
      <c r="WLM82" s="25">
        <f t="shared" si="247"/>
        <v>0</v>
      </c>
      <c r="WLN82" s="25">
        <f t="shared" si="247"/>
        <v>0</v>
      </c>
      <c r="WLO82" s="25">
        <f t="shared" si="247"/>
        <v>0</v>
      </c>
      <c r="WLP82" s="25">
        <f t="shared" si="247"/>
        <v>0</v>
      </c>
      <c r="WLQ82" s="25">
        <f t="shared" si="247"/>
        <v>0</v>
      </c>
      <c r="WLR82" s="25">
        <f t="shared" si="247"/>
        <v>0</v>
      </c>
      <c r="WLS82" s="25">
        <f t="shared" si="247"/>
        <v>0</v>
      </c>
      <c r="WLT82" s="25">
        <f t="shared" si="247"/>
        <v>0</v>
      </c>
      <c r="WLU82" s="25">
        <f t="shared" si="247"/>
        <v>0</v>
      </c>
      <c r="WLV82" s="25">
        <f t="shared" si="247"/>
        <v>0</v>
      </c>
      <c r="WLW82" s="25">
        <f t="shared" ref="WLW82:WOH82" si="248">+WLL82+WLN82+WLP82+WLR82+WLT82</f>
        <v>0</v>
      </c>
      <c r="WLX82" s="25">
        <f t="shared" si="248"/>
        <v>0</v>
      </c>
      <c r="WLY82" s="25">
        <f t="shared" si="248"/>
        <v>0</v>
      </c>
      <c r="WLZ82" s="25">
        <f t="shared" si="248"/>
        <v>0</v>
      </c>
      <c r="WMA82" s="25">
        <f t="shared" si="248"/>
        <v>0</v>
      </c>
      <c r="WMB82" s="25">
        <f t="shared" si="248"/>
        <v>0</v>
      </c>
      <c r="WMC82" s="25">
        <f t="shared" si="248"/>
        <v>0</v>
      </c>
      <c r="WMD82" s="25">
        <f t="shared" si="248"/>
        <v>0</v>
      </c>
      <c r="WME82" s="25">
        <f t="shared" si="248"/>
        <v>0</v>
      </c>
      <c r="WMF82" s="25">
        <f t="shared" si="248"/>
        <v>0</v>
      </c>
      <c r="WMG82" s="25">
        <f t="shared" si="248"/>
        <v>0</v>
      </c>
      <c r="WMH82" s="25">
        <f t="shared" si="248"/>
        <v>0</v>
      </c>
      <c r="WMI82" s="25">
        <f t="shared" si="248"/>
        <v>0</v>
      </c>
      <c r="WMJ82" s="25">
        <f t="shared" si="248"/>
        <v>0</v>
      </c>
      <c r="WMK82" s="25">
        <f t="shared" si="248"/>
        <v>0</v>
      </c>
      <c r="WML82" s="25">
        <f t="shared" si="248"/>
        <v>0</v>
      </c>
      <c r="WMM82" s="25">
        <f t="shared" si="248"/>
        <v>0</v>
      </c>
      <c r="WMN82" s="25">
        <f t="shared" si="248"/>
        <v>0</v>
      </c>
      <c r="WMO82" s="25">
        <f t="shared" si="248"/>
        <v>0</v>
      </c>
      <c r="WMP82" s="25">
        <f t="shared" si="248"/>
        <v>0</v>
      </c>
      <c r="WMQ82" s="25">
        <f t="shared" si="248"/>
        <v>0</v>
      </c>
      <c r="WMR82" s="25">
        <f t="shared" si="248"/>
        <v>0</v>
      </c>
      <c r="WMS82" s="25">
        <f t="shared" si="248"/>
        <v>0</v>
      </c>
      <c r="WMT82" s="25">
        <f t="shared" si="248"/>
        <v>0</v>
      </c>
      <c r="WMU82" s="25">
        <f t="shared" si="248"/>
        <v>0</v>
      </c>
      <c r="WMV82" s="25">
        <f t="shared" si="248"/>
        <v>0</v>
      </c>
      <c r="WMW82" s="25">
        <f t="shared" si="248"/>
        <v>0</v>
      </c>
      <c r="WMX82" s="25">
        <f t="shared" si="248"/>
        <v>0</v>
      </c>
      <c r="WMY82" s="25">
        <f t="shared" si="248"/>
        <v>0</v>
      </c>
      <c r="WMZ82" s="25">
        <f t="shared" si="248"/>
        <v>0</v>
      </c>
      <c r="WNA82" s="25">
        <f t="shared" si="248"/>
        <v>0</v>
      </c>
      <c r="WNB82" s="25">
        <f t="shared" si="248"/>
        <v>0</v>
      </c>
      <c r="WNC82" s="25">
        <f t="shared" si="248"/>
        <v>0</v>
      </c>
      <c r="WND82" s="25">
        <f t="shared" si="248"/>
        <v>0</v>
      </c>
      <c r="WNE82" s="25">
        <f t="shared" si="248"/>
        <v>0</v>
      </c>
      <c r="WNF82" s="25">
        <f t="shared" si="248"/>
        <v>0</v>
      </c>
      <c r="WNG82" s="25">
        <f t="shared" si="248"/>
        <v>0</v>
      </c>
      <c r="WNH82" s="25">
        <f t="shared" si="248"/>
        <v>0</v>
      </c>
      <c r="WNI82" s="25">
        <f t="shared" si="248"/>
        <v>0</v>
      </c>
      <c r="WNJ82" s="25">
        <f t="shared" si="248"/>
        <v>0</v>
      </c>
      <c r="WNK82" s="25">
        <f t="shared" si="248"/>
        <v>0</v>
      </c>
      <c r="WNL82" s="25">
        <f t="shared" si="248"/>
        <v>0</v>
      </c>
      <c r="WNM82" s="25">
        <f t="shared" si="248"/>
        <v>0</v>
      </c>
      <c r="WNN82" s="25">
        <f t="shared" si="248"/>
        <v>0</v>
      </c>
      <c r="WNO82" s="25">
        <f t="shared" si="248"/>
        <v>0</v>
      </c>
      <c r="WNP82" s="25">
        <f t="shared" si="248"/>
        <v>0</v>
      </c>
      <c r="WNQ82" s="25">
        <f t="shared" si="248"/>
        <v>0</v>
      </c>
      <c r="WNR82" s="25">
        <f t="shared" si="248"/>
        <v>0</v>
      </c>
      <c r="WNS82" s="25">
        <f t="shared" si="248"/>
        <v>0</v>
      </c>
      <c r="WNT82" s="25">
        <f t="shared" si="248"/>
        <v>0</v>
      </c>
      <c r="WNU82" s="25">
        <f t="shared" si="248"/>
        <v>0</v>
      </c>
      <c r="WNV82" s="25">
        <f t="shared" si="248"/>
        <v>0</v>
      </c>
      <c r="WNW82" s="25">
        <f t="shared" si="248"/>
        <v>0</v>
      </c>
      <c r="WNX82" s="25">
        <f t="shared" si="248"/>
        <v>0</v>
      </c>
      <c r="WNY82" s="25">
        <f t="shared" si="248"/>
        <v>0</v>
      </c>
      <c r="WNZ82" s="25">
        <f t="shared" si="248"/>
        <v>0</v>
      </c>
      <c r="WOA82" s="25">
        <f t="shared" si="248"/>
        <v>0</v>
      </c>
      <c r="WOB82" s="25">
        <f t="shared" si="248"/>
        <v>0</v>
      </c>
      <c r="WOC82" s="25">
        <f t="shared" si="248"/>
        <v>0</v>
      </c>
      <c r="WOD82" s="25">
        <f t="shared" si="248"/>
        <v>0</v>
      </c>
      <c r="WOE82" s="25">
        <f t="shared" si="248"/>
        <v>0</v>
      </c>
      <c r="WOF82" s="25">
        <f t="shared" si="248"/>
        <v>0</v>
      </c>
      <c r="WOG82" s="25">
        <f t="shared" si="248"/>
        <v>0</v>
      </c>
      <c r="WOH82" s="25">
        <f t="shared" si="248"/>
        <v>0</v>
      </c>
      <c r="WOI82" s="25">
        <f t="shared" ref="WOI82:WQT82" si="249">+WNX82+WNZ82+WOB82+WOD82+WOF82</f>
        <v>0</v>
      </c>
      <c r="WOJ82" s="25">
        <f t="shared" si="249"/>
        <v>0</v>
      </c>
      <c r="WOK82" s="25">
        <f t="shared" si="249"/>
        <v>0</v>
      </c>
      <c r="WOL82" s="25">
        <f t="shared" si="249"/>
        <v>0</v>
      </c>
      <c r="WOM82" s="25">
        <f t="shared" si="249"/>
        <v>0</v>
      </c>
      <c r="WON82" s="25">
        <f t="shared" si="249"/>
        <v>0</v>
      </c>
      <c r="WOO82" s="25">
        <f t="shared" si="249"/>
        <v>0</v>
      </c>
      <c r="WOP82" s="25">
        <f t="shared" si="249"/>
        <v>0</v>
      </c>
      <c r="WOQ82" s="25">
        <f t="shared" si="249"/>
        <v>0</v>
      </c>
      <c r="WOR82" s="25">
        <f t="shared" si="249"/>
        <v>0</v>
      </c>
      <c r="WOS82" s="25">
        <f t="shared" si="249"/>
        <v>0</v>
      </c>
      <c r="WOT82" s="25">
        <f t="shared" si="249"/>
        <v>0</v>
      </c>
      <c r="WOU82" s="25">
        <f t="shared" si="249"/>
        <v>0</v>
      </c>
      <c r="WOV82" s="25">
        <f t="shared" si="249"/>
        <v>0</v>
      </c>
      <c r="WOW82" s="25">
        <f t="shared" si="249"/>
        <v>0</v>
      </c>
      <c r="WOX82" s="25">
        <f t="shared" si="249"/>
        <v>0</v>
      </c>
      <c r="WOY82" s="25">
        <f t="shared" si="249"/>
        <v>0</v>
      </c>
      <c r="WOZ82" s="25">
        <f t="shared" si="249"/>
        <v>0</v>
      </c>
      <c r="WPA82" s="25">
        <f t="shared" si="249"/>
        <v>0</v>
      </c>
      <c r="WPB82" s="25">
        <f t="shared" si="249"/>
        <v>0</v>
      </c>
      <c r="WPC82" s="25">
        <f t="shared" si="249"/>
        <v>0</v>
      </c>
      <c r="WPD82" s="25">
        <f t="shared" si="249"/>
        <v>0</v>
      </c>
      <c r="WPE82" s="25">
        <f t="shared" si="249"/>
        <v>0</v>
      </c>
      <c r="WPF82" s="25">
        <f t="shared" si="249"/>
        <v>0</v>
      </c>
      <c r="WPG82" s="25">
        <f t="shared" si="249"/>
        <v>0</v>
      </c>
      <c r="WPH82" s="25">
        <f t="shared" si="249"/>
        <v>0</v>
      </c>
      <c r="WPI82" s="25">
        <f t="shared" si="249"/>
        <v>0</v>
      </c>
      <c r="WPJ82" s="25">
        <f t="shared" si="249"/>
        <v>0</v>
      </c>
      <c r="WPK82" s="25">
        <f t="shared" si="249"/>
        <v>0</v>
      </c>
      <c r="WPL82" s="25">
        <f t="shared" si="249"/>
        <v>0</v>
      </c>
      <c r="WPM82" s="25">
        <f t="shared" si="249"/>
        <v>0</v>
      </c>
      <c r="WPN82" s="25">
        <f t="shared" si="249"/>
        <v>0</v>
      </c>
      <c r="WPO82" s="25">
        <f t="shared" si="249"/>
        <v>0</v>
      </c>
      <c r="WPP82" s="25">
        <f t="shared" si="249"/>
        <v>0</v>
      </c>
      <c r="WPQ82" s="25">
        <f t="shared" si="249"/>
        <v>0</v>
      </c>
      <c r="WPR82" s="25">
        <f t="shared" si="249"/>
        <v>0</v>
      </c>
      <c r="WPS82" s="25">
        <f t="shared" si="249"/>
        <v>0</v>
      </c>
      <c r="WPT82" s="25">
        <f t="shared" si="249"/>
        <v>0</v>
      </c>
      <c r="WPU82" s="25">
        <f t="shared" si="249"/>
        <v>0</v>
      </c>
      <c r="WPV82" s="25">
        <f t="shared" si="249"/>
        <v>0</v>
      </c>
      <c r="WPW82" s="25">
        <f t="shared" si="249"/>
        <v>0</v>
      </c>
      <c r="WPX82" s="25">
        <f t="shared" si="249"/>
        <v>0</v>
      </c>
      <c r="WPY82" s="25">
        <f t="shared" si="249"/>
        <v>0</v>
      </c>
      <c r="WPZ82" s="25">
        <f t="shared" si="249"/>
        <v>0</v>
      </c>
      <c r="WQA82" s="25">
        <f t="shared" si="249"/>
        <v>0</v>
      </c>
      <c r="WQB82" s="25">
        <f t="shared" si="249"/>
        <v>0</v>
      </c>
      <c r="WQC82" s="25">
        <f t="shared" si="249"/>
        <v>0</v>
      </c>
      <c r="WQD82" s="25">
        <f t="shared" si="249"/>
        <v>0</v>
      </c>
      <c r="WQE82" s="25">
        <f t="shared" si="249"/>
        <v>0</v>
      </c>
      <c r="WQF82" s="25">
        <f t="shared" si="249"/>
        <v>0</v>
      </c>
      <c r="WQG82" s="25">
        <f t="shared" si="249"/>
        <v>0</v>
      </c>
      <c r="WQH82" s="25">
        <f t="shared" si="249"/>
        <v>0</v>
      </c>
      <c r="WQI82" s="25">
        <f t="shared" si="249"/>
        <v>0</v>
      </c>
      <c r="WQJ82" s="25">
        <f t="shared" si="249"/>
        <v>0</v>
      </c>
      <c r="WQK82" s="25">
        <f t="shared" si="249"/>
        <v>0</v>
      </c>
      <c r="WQL82" s="25">
        <f t="shared" si="249"/>
        <v>0</v>
      </c>
      <c r="WQM82" s="25">
        <f t="shared" si="249"/>
        <v>0</v>
      </c>
      <c r="WQN82" s="25">
        <f t="shared" si="249"/>
        <v>0</v>
      </c>
      <c r="WQO82" s="25">
        <f t="shared" si="249"/>
        <v>0</v>
      </c>
      <c r="WQP82" s="25">
        <f t="shared" si="249"/>
        <v>0</v>
      </c>
      <c r="WQQ82" s="25">
        <f t="shared" si="249"/>
        <v>0</v>
      </c>
      <c r="WQR82" s="25">
        <f t="shared" si="249"/>
        <v>0</v>
      </c>
      <c r="WQS82" s="25">
        <f t="shared" si="249"/>
        <v>0</v>
      </c>
      <c r="WQT82" s="25">
        <f t="shared" si="249"/>
        <v>0</v>
      </c>
      <c r="WQU82" s="25">
        <f t="shared" ref="WQU82:WTF82" si="250">+WQJ82+WQL82+WQN82+WQP82+WQR82</f>
        <v>0</v>
      </c>
      <c r="WQV82" s="25">
        <f t="shared" si="250"/>
        <v>0</v>
      </c>
      <c r="WQW82" s="25">
        <f t="shared" si="250"/>
        <v>0</v>
      </c>
      <c r="WQX82" s="25">
        <f t="shared" si="250"/>
        <v>0</v>
      </c>
      <c r="WQY82" s="25">
        <f t="shared" si="250"/>
        <v>0</v>
      </c>
      <c r="WQZ82" s="25">
        <f t="shared" si="250"/>
        <v>0</v>
      </c>
      <c r="WRA82" s="25">
        <f t="shared" si="250"/>
        <v>0</v>
      </c>
      <c r="WRB82" s="25">
        <f t="shared" si="250"/>
        <v>0</v>
      </c>
      <c r="WRC82" s="25">
        <f t="shared" si="250"/>
        <v>0</v>
      </c>
      <c r="WRD82" s="25">
        <f t="shared" si="250"/>
        <v>0</v>
      </c>
      <c r="WRE82" s="25">
        <f t="shared" si="250"/>
        <v>0</v>
      </c>
      <c r="WRF82" s="25">
        <f t="shared" si="250"/>
        <v>0</v>
      </c>
      <c r="WRG82" s="25">
        <f t="shared" si="250"/>
        <v>0</v>
      </c>
      <c r="WRH82" s="25">
        <f t="shared" si="250"/>
        <v>0</v>
      </c>
      <c r="WRI82" s="25">
        <f t="shared" si="250"/>
        <v>0</v>
      </c>
      <c r="WRJ82" s="25">
        <f t="shared" si="250"/>
        <v>0</v>
      </c>
      <c r="WRK82" s="25">
        <f t="shared" si="250"/>
        <v>0</v>
      </c>
      <c r="WRL82" s="25">
        <f t="shared" si="250"/>
        <v>0</v>
      </c>
      <c r="WRM82" s="25">
        <f t="shared" si="250"/>
        <v>0</v>
      </c>
      <c r="WRN82" s="25">
        <f t="shared" si="250"/>
        <v>0</v>
      </c>
      <c r="WRO82" s="25">
        <f t="shared" si="250"/>
        <v>0</v>
      </c>
      <c r="WRP82" s="25">
        <f t="shared" si="250"/>
        <v>0</v>
      </c>
      <c r="WRQ82" s="25">
        <f t="shared" si="250"/>
        <v>0</v>
      </c>
      <c r="WRR82" s="25">
        <f t="shared" si="250"/>
        <v>0</v>
      </c>
      <c r="WRS82" s="25">
        <f t="shared" si="250"/>
        <v>0</v>
      </c>
      <c r="WRT82" s="25">
        <f t="shared" si="250"/>
        <v>0</v>
      </c>
      <c r="WRU82" s="25">
        <f t="shared" si="250"/>
        <v>0</v>
      </c>
      <c r="WRV82" s="25">
        <f t="shared" si="250"/>
        <v>0</v>
      </c>
      <c r="WRW82" s="25">
        <f t="shared" si="250"/>
        <v>0</v>
      </c>
      <c r="WRX82" s="25">
        <f t="shared" si="250"/>
        <v>0</v>
      </c>
      <c r="WRY82" s="25">
        <f t="shared" si="250"/>
        <v>0</v>
      </c>
      <c r="WRZ82" s="25">
        <f t="shared" si="250"/>
        <v>0</v>
      </c>
      <c r="WSA82" s="25">
        <f t="shared" si="250"/>
        <v>0</v>
      </c>
      <c r="WSB82" s="25">
        <f t="shared" si="250"/>
        <v>0</v>
      </c>
      <c r="WSC82" s="25">
        <f t="shared" si="250"/>
        <v>0</v>
      </c>
      <c r="WSD82" s="25">
        <f t="shared" si="250"/>
        <v>0</v>
      </c>
      <c r="WSE82" s="25">
        <f t="shared" si="250"/>
        <v>0</v>
      </c>
      <c r="WSF82" s="25">
        <f t="shared" si="250"/>
        <v>0</v>
      </c>
      <c r="WSG82" s="25">
        <f t="shared" si="250"/>
        <v>0</v>
      </c>
      <c r="WSH82" s="25">
        <f t="shared" si="250"/>
        <v>0</v>
      </c>
      <c r="WSI82" s="25">
        <f t="shared" si="250"/>
        <v>0</v>
      </c>
      <c r="WSJ82" s="25">
        <f t="shared" si="250"/>
        <v>0</v>
      </c>
      <c r="WSK82" s="25">
        <f t="shared" si="250"/>
        <v>0</v>
      </c>
      <c r="WSL82" s="25">
        <f t="shared" si="250"/>
        <v>0</v>
      </c>
      <c r="WSM82" s="25">
        <f t="shared" si="250"/>
        <v>0</v>
      </c>
      <c r="WSN82" s="25">
        <f t="shared" si="250"/>
        <v>0</v>
      </c>
      <c r="WSO82" s="25">
        <f t="shared" si="250"/>
        <v>0</v>
      </c>
      <c r="WSP82" s="25">
        <f t="shared" si="250"/>
        <v>0</v>
      </c>
      <c r="WSQ82" s="25">
        <f t="shared" si="250"/>
        <v>0</v>
      </c>
      <c r="WSR82" s="25">
        <f t="shared" si="250"/>
        <v>0</v>
      </c>
      <c r="WSS82" s="25">
        <f t="shared" si="250"/>
        <v>0</v>
      </c>
      <c r="WST82" s="25">
        <f t="shared" si="250"/>
        <v>0</v>
      </c>
      <c r="WSU82" s="25">
        <f t="shared" si="250"/>
        <v>0</v>
      </c>
      <c r="WSV82" s="25">
        <f t="shared" si="250"/>
        <v>0</v>
      </c>
      <c r="WSW82" s="25">
        <f t="shared" si="250"/>
        <v>0</v>
      </c>
      <c r="WSX82" s="25">
        <f t="shared" si="250"/>
        <v>0</v>
      </c>
      <c r="WSY82" s="25">
        <f t="shared" si="250"/>
        <v>0</v>
      </c>
      <c r="WSZ82" s="25">
        <f t="shared" si="250"/>
        <v>0</v>
      </c>
      <c r="WTA82" s="25">
        <f t="shared" si="250"/>
        <v>0</v>
      </c>
      <c r="WTB82" s="25">
        <f t="shared" si="250"/>
        <v>0</v>
      </c>
      <c r="WTC82" s="25">
        <f t="shared" si="250"/>
        <v>0</v>
      </c>
      <c r="WTD82" s="25">
        <f t="shared" si="250"/>
        <v>0</v>
      </c>
      <c r="WTE82" s="25">
        <f t="shared" si="250"/>
        <v>0</v>
      </c>
      <c r="WTF82" s="25">
        <f t="shared" si="250"/>
        <v>0</v>
      </c>
      <c r="WTG82" s="25">
        <f t="shared" ref="WTG82:WVR82" si="251">+WSV82+WSX82+WSZ82+WTB82+WTD82</f>
        <v>0</v>
      </c>
      <c r="WTH82" s="25">
        <f t="shared" si="251"/>
        <v>0</v>
      </c>
      <c r="WTI82" s="25">
        <f t="shared" si="251"/>
        <v>0</v>
      </c>
      <c r="WTJ82" s="25">
        <f t="shared" si="251"/>
        <v>0</v>
      </c>
      <c r="WTK82" s="25">
        <f t="shared" si="251"/>
        <v>0</v>
      </c>
      <c r="WTL82" s="25">
        <f t="shared" si="251"/>
        <v>0</v>
      </c>
      <c r="WTM82" s="25">
        <f t="shared" si="251"/>
        <v>0</v>
      </c>
      <c r="WTN82" s="25">
        <f t="shared" si="251"/>
        <v>0</v>
      </c>
      <c r="WTO82" s="25">
        <f t="shared" si="251"/>
        <v>0</v>
      </c>
      <c r="WTP82" s="25">
        <f t="shared" si="251"/>
        <v>0</v>
      </c>
      <c r="WTQ82" s="25">
        <f t="shared" si="251"/>
        <v>0</v>
      </c>
      <c r="WTR82" s="25">
        <f t="shared" si="251"/>
        <v>0</v>
      </c>
      <c r="WTS82" s="25">
        <f t="shared" si="251"/>
        <v>0</v>
      </c>
      <c r="WTT82" s="25">
        <f t="shared" si="251"/>
        <v>0</v>
      </c>
      <c r="WTU82" s="25">
        <f t="shared" si="251"/>
        <v>0</v>
      </c>
      <c r="WTV82" s="25">
        <f t="shared" si="251"/>
        <v>0</v>
      </c>
      <c r="WTW82" s="25">
        <f t="shared" si="251"/>
        <v>0</v>
      </c>
      <c r="WTX82" s="25">
        <f t="shared" si="251"/>
        <v>0</v>
      </c>
      <c r="WTY82" s="25">
        <f t="shared" si="251"/>
        <v>0</v>
      </c>
      <c r="WTZ82" s="25">
        <f t="shared" si="251"/>
        <v>0</v>
      </c>
      <c r="WUA82" s="25">
        <f t="shared" si="251"/>
        <v>0</v>
      </c>
      <c r="WUB82" s="25">
        <f t="shared" si="251"/>
        <v>0</v>
      </c>
      <c r="WUC82" s="25">
        <f t="shared" si="251"/>
        <v>0</v>
      </c>
      <c r="WUD82" s="25">
        <f t="shared" si="251"/>
        <v>0</v>
      </c>
      <c r="WUE82" s="25">
        <f t="shared" si="251"/>
        <v>0</v>
      </c>
      <c r="WUF82" s="25">
        <f t="shared" si="251"/>
        <v>0</v>
      </c>
      <c r="WUG82" s="25">
        <f t="shared" si="251"/>
        <v>0</v>
      </c>
      <c r="WUH82" s="25">
        <f t="shared" si="251"/>
        <v>0</v>
      </c>
      <c r="WUI82" s="25">
        <f t="shared" si="251"/>
        <v>0</v>
      </c>
      <c r="WUJ82" s="25">
        <f t="shared" si="251"/>
        <v>0</v>
      </c>
      <c r="WUK82" s="25">
        <f t="shared" si="251"/>
        <v>0</v>
      </c>
      <c r="WUL82" s="25">
        <f t="shared" si="251"/>
        <v>0</v>
      </c>
      <c r="WUM82" s="25">
        <f t="shared" si="251"/>
        <v>0</v>
      </c>
      <c r="WUN82" s="25">
        <f t="shared" si="251"/>
        <v>0</v>
      </c>
      <c r="WUO82" s="25">
        <f t="shared" si="251"/>
        <v>0</v>
      </c>
      <c r="WUP82" s="25">
        <f t="shared" si="251"/>
        <v>0</v>
      </c>
      <c r="WUQ82" s="25">
        <f t="shared" si="251"/>
        <v>0</v>
      </c>
      <c r="WUR82" s="25">
        <f t="shared" si="251"/>
        <v>0</v>
      </c>
      <c r="WUS82" s="25">
        <f t="shared" si="251"/>
        <v>0</v>
      </c>
      <c r="WUT82" s="25">
        <f t="shared" si="251"/>
        <v>0</v>
      </c>
      <c r="WUU82" s="25">
        <f t="shared" si="251"/>
        <v>0</v>
      </c>
      <c r="WUV82" s="25">
        <f t="shared" si="251"/>
        <v>0</v>
      </c>
      <c r="WUW82" s="25">
        <f t="shared" si="251"/>
        <v>0</v>
      </c>
      <c r="WUX82" s="25">
        <f t="shared" si="251"/>
        <v>0</v>
      </c>
      <c r="WUY82" s="25">
        <f t="shared" si="251"/>
        <v>0</v>
      </c>
      <c r="WUZ82" s="25">
        <f t="shared" si="251"/>
        <v>0</v>
      </c>
      <c r="WVA82" s="25">
        <f t="shared" si="251"/>
        <v>0</v>
      </c>
      <c r="WVB82" s="25">
        <f t="shared" si="251"/>
        <v>0</v>
      </c>
      <c r="WVC82" s="25">
        <f t="shared" si="251"/>
        <v>0</v>
      </c>
      <c r="WVD82" s="25">
        <f t="shared" si="251"/>
        <v>0</v>
      </c>
      <c r="WVE82" s="25">
        <f t="shared" si="251"/>
        <v>0</v>
      </c>
      <c r="WVF82" s="25">
        <f t="shared" si="251"/>
        <v>0</v>
      </c>
      <c r="WVG82" s="25">
        <f t="shared" si="251"/>
        <v>0</v>
      </c>
      <c r="WVH82" s="25">
        <f t="shared" si="251"/>
        <v>0</v>
      </c>
      <c r="WVI82" s="25">
        <f t="shared" si="251"/>
        <v>0</v>
      </c>
      <c r="WVJ82" s="25">
        <f t="shared" si="251"/>
        <v>0</v>
      </c>
      <c r="WVK82" s="25">
        <f t="shared" si="251"/>
        <v>0</v>
      </c>
      <c r="WVL82" s="25">
        <f t="shared" si="251"/>
        <v>0</v>
      </c>
      <c r="WVM82" s="25">
        <f t="shared" si="251"/>
        <v>0</v>
      </c>
      <c r="WVN82" s="25">
        <f t="shared" si="251"/>
        <v>0</v>
      </c>
      <c r="WVO82" s="25">
        <f t="shared" si="251"/>
        <v>0</v>
      </c>
      <c r="WVP82" s="25">
        <f t="shared" si="251"/>
        <v>0</v>
      </c>
      <c r="WVQ82" s="25">
        <f t="shared" si="251"/>
        <v>0</v>
      </c>
      <c r="WVR82" s="25">
        <f t="shared" si="251"/>
        <v>0</v>
      </c>
      <c r="WVS82" s="25">
        <f t="shared" ref="WVS82:WYD82" si="252">+WVH82+WVJ82+WVL82+WVN82+WVP82</f>
        <v>0</v>
      </c>
      <c r="WVT82" s="25">
        <f t="shared" si="252"/>
        <v>0</v>
      </c>
      <c r="WVU82" s="25">
        <f t="shared" si="252"/>
        <v>0</v>
      </c>
      <c r="WVV82" s="25">
        <f t="shared" si="252"/>
        <v>0</v>
      </c>
      <c r="WVW82" s="25">
        <f t="shared" si="252"/>
        <v>0</v>
      </c>
      <c r="WVX82" s="25">
        <f t="shared" si="252"/>
        <v>0</v>
      </c>
      <c r="WVY82" s="25">
        <f t="shared" si="252"/>
        <v>0</v>
      </c>
      <c r="WVZ82" s="25">
        <f t="shared" si="252"/>
        <v>0</v>
      </c>
      <c r="WWA82" s="25">
        <f t="shared" si="252"/>
        <v>0</v>
      </c>
      <c r="WWB82" s="25">
        <f t="shared" si="252"/>
        <v>0</v>
      </c>
      <c r="WWC82" s="25">
        <f t="shared" si="252"/>
        <v>0</v>
      </c>
      <c r="WWD82" s="25">
        <f t="shared" si="252"/>
        <v>0</v>
      </c>
      <c r="WWE82" s="25">
        <f t="shared" si="252"/>
        <v>0</v>
      </c>
      <c r="WWF82" s="25">
        <f t="shared" si="252"/>
        <v>0</v>
      </c>
      <c r="WWG82" s="25">
        <f t="shared" si="252"/>
        <v>0</v>
      </c>
      <c r="WWH82" s="25">
        <f t="shared" si="252"/>
        <v>0</v>
      </c>
      <c r="WWI82" s="25">
        <f t="shared" si="252"/>
        <v>0</v>
      </c>
      <c r="WWJ82" s="25">
        <f t="shared" si="252"/>
        <v>0</v>
      </c>
      <c r="WWK82" s="25">
        <f t="shared" si="252"/>
        <v>0</v>
      </c>
      <c r="WWL82" s="25">
        <f t="shared" si="252"/>
        <v>0</v>
      </c>
      <c r="WWM82" s="25">
        <f t="shared" si="252"/>
        <v>0</v>
      </c>
      <c r="WWN82" s="25">
        <f t="shared" si="252"/>
        <v>0</v>
      </c>
      <c r="WWO82" s="25">
        <f t="shared" si="252"/>
        <v>0</v>
      </c>
      <c r="WWP82" s="25">
        <f t="shared" si="252"/>
        <v>0</v>
      </c>
      <c r="WWQ82" s="25">
        <f t="shared" si="252"/>
        <v>0</v>
      </c>
      <c r="WWR82" s="25">
        <f t="shared" si="252"/>
        <v>0</v>
      </c>
      <c r="WWS82" s="25">
        <f t="shared" si="252"/>
        <v>0</v>
      </c>
      <c r="WWT82" s="25">
        <f t="shared" si="252"/>
        <v>0</v>
      </c>
      <c r="WWU82" s="25">
        <f t="shared" si="252"/>
        <v>0</v>
      </c>
      <c r="WWV82" s="25">
        <f t="shared" si="252"/>
        <v>0</v>
      </c>
      <c r="WWW82" s="25">
        <f t="shared" si="252"/>
        <v>0</v>
      </c>
      <c r="WWX82" s="25">
        <f t="shared" si="252"/>
        <v>0</v>
      </c>
      <c r="WWY82" s="25">
        <f t="shared" si="252"/>
        <v>0</v>
      </c>
      <c r="WWZ82" s="25">
        <f t="shared" si="252"/>
        <v>0</v>
      </c>
      <c r="WXA82" s="25">
        <f t="shared" si="252"/>
        <v>0</v>
      </c>
      <c r="WXB82" s="25">
        <f t="shared" si="252"/>
        <v>0</v>
      </c>
      <c r="WXC82" s="25">
        <f t="shared" si="252"/>
        <v>0</v>
      </c>
      <c r="WXD82" s="25">
        <f t="shared" si="252"/>
        <v>0</v>
      </c>
      <c r="WXE82" s="25">
        <f t="shared" si="252"/>
        <v>0</v>
      </c>
      <c r="WXF82" s="25">
        <f t="shared" si="252"/>
        <v>0</v>
      </c>
      <c r="WXG82" s="25">
        <f t="shared" si="252"/>
        <v>0</v>
      </c>
      <c r="WXH82" s="25">
        <f t="shared" si="252"/>
        <v>0</v>
      </c>
      <c r="WXI82" s="25">
        <f t="shared" si="252"/>
        <v>0</v>
      </c>
      <c r="WXJ82" s="25">
        <f t="shared" si="252"/>
        <v>0</v>
      </c>
      <c r="WXK82" s="25">
        <f t="shared" si="252"/>
        <v>0</v>
      </c>
      <c r="WXL82" s="25">
        <f t="shared" si="252"/>
        <v>0</v>
      </c>
      <c r="WXM82" s="25">
        <f t="shared" si="252"/>
        <v>0</v>
      </c>
      <c r="WXN82" s="25">
        <f t="shared" si="252"/>
        <v>0</v>
      </c>
      <c r="WXO82" s="25">
        <f t="shared" si="252"/>
        <v>0</v>
      </c>
      <c r="WXP82" s="25">
        <f t="shared" si="252"/>
        <v>0</v>
      </c>
      <c r="WXQ82" s="25">
        <f t="shared" si="252"/>
        <v>0</v>
      </c>
      <c r="WXR82" s="25">
        <f t="shared" si="252"/>
        <v>0</v>
      </c>
      <c r="WXS82" s="25">
        <f t="shared" si="252"/>
        <v>0</v>
      </c>
      <c r="WXT82" s="25">
        <f t="shared" si="252"/>
        <v>0</v>
      </c>
      <c r="WXU82" s="25">
        <f t="shared" si="252"/>
        <v>0</v>
      </c>
      <c r="WXV82" s="25">
        <f t="shared" si="252"/>
        <v>0</v>
      </c>
      <c r="WXW82" s="25">
        <f t="shared" si="252"/>
        <v>0</v>
      </c>
      <c r="WXX82" s="25">
        <f t="shared" si="252"/>
        <v>0</v>
      </c>
      <c r="WXY82" s="25">
        <f t="shared" si="252"/>
        <v>0</v>
      </c>
      <c r="WXZ82" s="25">
        <f t="shared" si="252"/>
        <v>0</v>
      </c>
      <c r="WYA82" s="25">
        <f t="shared" si="252"/>
        <v>0</v>
      </c>
      <c r="WYB82" s="25">
        <f t="shared" si="252"/>
        <v>0</v>
      </c>
      <c r="WYC82" s="25">
        <f t="shared" si="252"/>
        <v>0</v>
      </c>
      <c r="WYD82" s="25">
        <f t="shared" si="252"/>
        <v>0</v>
      </c>
      <c r="WYE82" s="25">
        <f t="shared" ref="WYE82:XAP82" si="253">+WXT82+WXV82+WXX82+WXZ82+WYB82</f>
        <v>0</v>
      </c>
      <c r="WYF82" s="25">
        <f t="shared" si="253"/>
        <v>0</v>
      </c>
      <c r="WYG82" s="25">
        <f t="shared" si="253"/>
        <v>0</v>
      </c>
      <c r="WYH82" s="25">
        <f t="shared" si="253"/>
        <v>0</v>
      </c>
      <c r="WYI82" s="25">
        <f t="shared" si="253"/>
        <v>0</v>
      </c>
      <c r="WYJ82" s="25">
        <f t="shared" si="253"/>
        <v>0</v>
      </c>
      <c r="WYK82" s="25">
        <f t="shared" si="253"/>
        <v>0</v>
      </c>
      <c r="WYL82" s="25">
        <f t="shared" si="253"/>
        <v>0</v>
      </c>
      <c r="WYM82" s="25">
        <f t="shared" si="253"/>
        <v>0</v>
      </c>
      <c r="WYN82" s="25">
        <f t="shared" si="253"/>
        <v>0</v>
      </c>
      <c r="WYO82" s="25">
        <f t="shared" si="253"/>
        <v>0</v>
      </c>
      <c r="WYP82" s="25">
        <f t="shared" si="253"/>
        <v>0</v>
      </c>
      <c r="WYQ82" s="25">
        <f t="shared" si="253"/>
        <v>0</v>
      </c>
      <c r="WYR82" s="25">
        <f t="shared" si="253"/>
        <v>0</v>
      </c>
      <c r="WYS82" s="25">
        <f t="shared" si="253"/>
        <v>0</v>
      </c>
      <c r="WYT82" s="25">
        <f t="shared" si="253"/>
        <v>0</v>
      </c>
      <c r="WYU82" s="25">
        <f t="shared" si="253"/>
        <v>0</v>
      </c>
      <c r="WYV82" s="25">
        <f t="shared" si="253"/>
        <v>0</v>
      </c>
      <c r="WYW82" s="25">
        <f t="shared" si="253"/>
        <v>0</v>
      </c>
      <c r="WYX82" s="25">
        <f t="shared" si="253"/>
        <v>0</v>
      </c>
      <c r="WYY82" s="25">
        <f t="shared" si="253"/>
        <v>0</v>
      </c>
      <c r="WYZ82" s="25">
        <f t="shared" si="253"/>
        <v>0</v>
      </c>
      <c r="WZA82" s="25">
        <f t="shared" si="253"/>
        <v>0</v>
      </c>
      <c r="WZB82" s="25">
        <f t="shared" si="253"/>
        <v>0</v>
      </c>
      <c r="WZC82" s="25">
        <f t="shared" si="253"/>
        <v>0</v>
      </c>
      <c r="WZD82" s="25">
        <f t="shared" si="253"/>
        <v>0</v>
      </c>
      <c r="WZE82" s="25">
        <f t="shared" si="253"/>
        <v>0</v>
      </c>
      <c r="WZF82" s="25">
        <f t="shared" si="253"/>
        <v>0</v>
      </c>
      <c r="WZG82" s="25">
        <f t="shared" si="253"/>
        <v>0</v>
      </c>
      <c r="WZH82" s="25">
        <f t="shared" si="253"/>
        <v>0</v>
      </c>
      <c r="WZI82" s="25">
        <f t="shared" si="253"/>
        <v>0</v>
      </c>
      <c r="WZJ82" s="25">
        <f t="shared" si="253"/>
        <v>0</v>
      </c>
      <c r="WZK82" s="25">
        <f t="shared" si="253"/>
        <v>0</v>
      </c>
      <c r="WZL82" s="25">
        <f t="shared" si="253"/>
        <v>0</v>
      </c>
      <c r="WZM82" s="25">
        <f t="shared" si="253"/>
        <v>0</v>
      </c>
      <c r="WZN82" s="25">
        <f t="shared" si="253"/>
        <v>0</v>
      </c>
      <c r="WZO82" s="25">
        <f t="shared" si="253"/>
        <v>0</v>
      </c>
      <c r="WZP82" s="25">
        <f t="shared" si="253"/>
        <v>0</v>
      </c>
      <c r="WZQ82" s="25">
        <f t="shared" si="253"/>
        <v>0</v>
      </c>
      <c r="WZR82" s="25">
        <f t="shared" si="253"/>
        <v>0</v>
      </c>
      <c r="WZS82" s="25">
        <f t="shared" si="253"/>
        <v>0</v>
      </c>
      <c r="WZT82" s="25">
        <f t="shared" si="253"/>
        <v>0</v>
      </c>
      <c r="WZU82" s="25">
        <f t="shared" si="253"/>
        <v>0</v>
      </c>
      <c r="WZV82" s="25">
        <f t="shared" si="253"/>
        <v>0</v>
      </c>
      <c r="WZW82" s="25">
        <f t="shared" si="253"/>
        <v>0</v>
      </c>
      <c r="WZX82" s="25">
        <f t="shared" si="253"/>
        <v>0</v>
      </c>
      <c r="WZY82" s="25">
        <f t="shared" si="253"/>
        <v>0</v>
      </c>
      <c r="WZZ82" s="25">
        <f t="shared" si="253"/>
        <v>0</v>
      </c>
      <c r="XAA82" s="25">
        <f t="shared" si="253"/>
        <v>0</v>
      </c>
      <c r="XAB82" s="25">
        <f t="shared" si="253"/>
        <v>0</v>
      </c>
      <c r="XAC82" s="25">
        <f t="shared" si="253"/>
        <v>0</v>
      </c>
      <c r="XAD82" s="25">
        <f t="shared" si="253"/>
        <v>0</v>
      </c>
      <c r="XAE82" s="25">
        <f t="shared" si="253"/>
        <v>0</v>
      </c>
      <c r="XAF82" s="25">
        <f t="shared" si="253"/>
        <v>0</v>
      </c>
      <c r="XAG82" s="25">
        <f t="shared" si="253"/>
        <v>0</v>
      </c>
      <c r="XAH82" s="25">
        <f t="shared" si="253"/>
        <v>0</v>
      </c>
      <c r="XAI82" s="25">
        <f t="shared" si="253"/>
        <v>0</v>
      </c>
      <c r="XAJ82" s="25">
        <f t="shared" si="253"/>
        <v>0</v>
      </c>
      <c r="XAK82" s="25">
        <f t="shared" si="253"/>
        <v>0</v>
      </c>
      <c r="XAL82" s="25">
        <f t="shared" si="253"/>
        <v>0</v>
      </c>
      <c r="XAM82" s="25">
        <f t="shared" si="253"/>
        <v>0</v>
      </c>
      <c r="XAN82" s="25">
        <f t="shared" si="253"/>
        <v>0</v>
      </c>
      <c r="XAO82" s="25">
        <f t="shared" si="253"/>
        <v>0</v>
      </c>
      <c r="XAP82" s="25">
        <f t="shared" si="253"/>
        <v>0</v>
      </c>
      <c r="XAQ82" s="25">
        <f t="shared" ref="XAQ82:XDB82" si="254">+XAF82+XAH82+XAJ82+XAL82+XAN82</f>
        <v>0</v>
      </c>
      <c r="XAR82" s="25">
        <f t="shared" si="254"/>
        <v>0</v>
      </c>
      <c r="XAS82" s="25">
        <f t="shared" si="254"/>
        <v>0</v>
      </c>
      <c r="XAT82" s="25">
        <f t="shared" si="254"/>
        <v>0</v>
      </c>
      <c r="XAU82" s="25">
        <f t="shared" si="254"/>
        <v>0</v>
      </c>
      <c r="XAV82" s="25">
        <f t="shared" si="254"/>
        <v>0</v>
      </c>
      <c r="XAW82" s="25">
        <f t="shared" si="254"/>
        <v>0</v>
      </c>
      <c r="XAX82" s="25">
        <f t="shared" si="254"/>
        <v>0</v>
      </c>
      <c r="XAY82" s="25">
        <f t="shared" si="254"/>
        <v>0</v>
      </c>
      <c r="XAZ82" s="25">
        <f t="shared" si="254"/>
        <v>0</v>
      </c>
      <c r="XBA82" s="25">
        <f t="shared" si="254"/>
        <v>0</v>
      </c>
      <c r="XBB82" s="25">
        <f t="shared" si="254"/>
        <v>0</v>
      </c>
      <c r="XBC82" s="25">
        <f t="shared" si="254"/>
        <v>0</v>
      </c>
      <c r="XBD82" s="25">
        <f t="shared" si="254"/>
        <v>0</v>
      </c>
      <c r="XBE82" s="25">
        <f t="shared" si="254"/>
        <v>0</v>
      </c>
      <c r="XBF82" s="25">
        <f t="shared" si="254"/>
        <v>0</v>
      </c>
      <c r="XBG82" s="25">
        <f t="shared" si="254"/>
        <v>0</v>
      </c>
      <c r="XBH82" s="25">
        <f t="shared" si="254"/>
        <v>0</v>
      </c>
      <c r="XBI82" s="25">
        <f t="shared" si="254"/>
        <v>0</v>
      </c>
      <c r="XBJ82" s="25">
        <f t="shared" si="254"/>
        <v>0</v>
      </c>
      <c r="XBK82" s="25">
        <f t="shared" si="254"/>
        <v>0</v>
      </c>
      <c r="XBL82" s="25">
        <f t="shared" si="254"/>
        <v>0</v>
      </c>
      <c r="XBM82" s="25">
        <f t="shared" si="254"/>
        <v>0</v>
      </c>
      <c r="XBN82" s="25">
        <f t="shared" si="254"/>
        <v>0</v>
      </c>
      <c r="XBO82" s="25">
        <f t="shared" si="254"/>
        <v>0</v>
      </c>
      <c r="XBP82" s="25">
        <f t="shared" si="254"/>
        <v>0</v>
      </c>
      <c r="XBQ82" s="25">
        <f t="shared" si="254"/>
        <v>0</v>
      </c>
      <c r="XBR82" s="25">
        <f t="shared" si="254"/>
        <v>0</v>
      </c>
      <c r="XBS82" s="25">
        <f t="shared" si="254"/>
        <v>0</v>
      </c>
      <c r="XBT82" s="25">
        <f t="shared" si="254"/>
        <v>0</v>
      </c>
      <c r="XBU82" s="25">
        <f t="shared" si="254"/>
        <v>0</v>
      </c>
      <c r="XBV82" s="25">
        <f t="shared" si="254"/>
        <v>0</v>
      </c>
      <c r="XBW82" s="25">
        <f t="shared" si="254"/>
        <v>0</v>
      </c>
      <c r="XBX82" s="25">
        <f t="shared" si="254"/>
        <v>0</v>
      </c>
      <c r="XBY82" s="25">
        <f t="shared" si="254"/>
        <v>0</v>
      </c>
      <c r="XBZ82" s="25">
        <f t="shared" si="254"/>
        <v>0</v>
      </c>
      <c r="XCA82" s="25">
        <f t="shared" si="254"/>
        <v>0</v>
      </c>
      <c r="XCB82" s="25">
        <f t="shared" si="254"/>
        <v>0</v>
      </c>
      <c r="XCC82" s="25">
        <f t="shared" si="254"/>
        <v>0</v>
      </c>
      <c r="XCD82" s="25">
        <f t="shared" si="254"/>
        <v>0</v>
      </c>
      <c r="XCE82" s="25">
        <f t="shared" si="254"/>
        <v>0</v>
      </c>
      <c r="XCF82" s="25">
        <f t="shared" si="254"/>
        <v>0</v>
      </c>
      <c r="XCG82" s="25">
        <f t="shared" si="254"/>
        <v>0</v>
      </c>
      <c r="XCH82" s="25">
        <f t="shared" si="254"/>
        <v>0</v>
      </c>
      <c r="XCI82" s="25">
        <f t="shared" si="254"/>
        <v>0</v>
      </c>
      <c r="XCJ82" s="25">
        <f t="shared" si="254"/>
        <v>0</v>
      </c>
      <c r="XCK82" s="25">
        <f t="shared" si="254"/>
        <v>0</v>
      </c>
      <c r="XCL82" s="25">
        <f t="shared" si="254"/>
        <v>0</v>
      </c>
      <c r="XCM82" s="25">
        <f t="shared" si="254"/>
        <v>0</v>
      </c>
      <c r="XCN82" s="25">
        <f t="shared" si="254"/>
        <v>0</v>
      </c>
      <c r="XCO82" s="25">
        <f t="shared" si="254"/>
        <v>0</v>
      </c>
      <c r="XCP82" s="25">
        <f t="shared" si="254"/>
        <v>0</v>
      </c>
      <c r="XCQ82" s="25">
        <f t="shared" si="254"/>
        <v>0</v>
      </c>
      <c r="XCR82" s="25">
        <f t="shared" si="254"/>
        <v>0</v>
      </c>
      <c r="XCS82" s="25">
        <f t="shared" si="254"/>
        <v>0</v>
      </c>
      <c r="XCT82" s="25">
        <f t="shared" si="254"/>
        <v>0</v>
      </c>
      <c r="XCU82" s="25">
        <f t="shared" si="254"/>
        <v>0</v>
      </c>
      <c r="XCV82" s="25">
        <f t="shared" si="254"/>
        <v>0</v>
      </c>
      <c r="XCW82" s="25">
        <f t="shared" si="254"/>
        <v>0</v>
      </c>
      <c r="XCX82" s="25">
        <f t="shared" si="254"/>
        <v>0</v>
      </c>
      <c r="XCY82" s="25">
        <f t="shared" si="254"/>
        <v>0</v>
      </c>
      <c r="XCZ82" s="25">
        <f t="shared" si="254"/>
        <v>0</v>
      </c>
      <c r="XDA82" s="25">
        <f t="shared" si="254"/>
        <v>0</v>
      </c>
      <c r="XDB82" s="25">
        <f t="shared" si="254"/>
        <v>0</v>
      </c>
      <c r="XDC82" s="25">
        <f t="shared" ref="XDC82:XFD82" si="255">+XCR82+XCT82+XCV82+XCX82+XCZ82</f>
        <v>0</v>
      </c>
      <c r="XDD82" s="25">
        <f t="shared" si="255"/>
        <v>0</v>
      </c>
      <c r="XDE82" s="25">
        <f t="shared" si="255"/>
        <v>0</v>
      </c>
      <c r="XDF82" s="25">
        <f t="shared" si="255"/>
        <v>0</v>
      </c>
      <c r="XDG82" s="25">
        <f t="shared" si="255"/>
        <v>0</v>
      </c>
      <c r="XDH82" s="25">
        <f t="shared" si="255"/>
        <v>0</v>
      </c>
      <c r="XDI82" s="25">
        <f t="shared" si="255"/>
        <v>0</v>
      </c>
      <c r="XDJ82" s="25">
        <f t="shared" si="255"/>
        <v>0</v>
      </c>
      <c r="XDK82" s="25">
        <f t="shared" si="255"/>
        <v>0</v>
      </c>
      <c r="XDL82" s="25">
        <f t="shared" si="255"/>
        <v>0</v>
      </c>
      <c r="XDM82" s="25">
        <f t="shared" si="255"/>
        <v>0</v>
      </c>
      <c r="XDN82" s="25">
        <f t="shared" si="255"/>
        <v>0</v>
      </c>
      <c r="XDO82" s="25">
        <f t="shared" si="255"/>
        <v>0</v>
      </c>
      <c r="XDP82" s="25">
        <f t="shared" si="255"/>
        <v>0</v>
      </c>
      <c r="XDQ82" s="25">
        <f t="shared" si="255"/>
        <v>0</v>
      </c>
      <c r="XDR82" s="25">
        <f t="shared" si="255"/>
        <v>0</v>
      </c>
      <c r="XDS82" s="25">
        <f t="shared" si="255"/>
        <v>0</v>
      </c>
      <c r="XDT82" s="25">
        <f t="shared" si="255"/>
        <v>0</v>
      </c>
      <c r="XDU82" s="25">
        <f t="shared" si="255"/>
        <v>0</v>
      </c>
      <c r="XDV82" s="25">
        <f t="shared" si="255"/>
        <v>0</v>
      </c>
      <c r="XDW82" s="25">
        <f t="shared" si="255"/>
        <v>0</v>
      </c>
      <c r="XDX82" s="25">
        <f t="shared" si="255"/>
        <v>0</v>
      </c>
      <c r="XDY82" s="25">
        <f t="shared" si="255"/>
        <v>0</v>
      </c>
      <c r="XDZ82" s="25">
        <f t="shared" si="255"/>
        <v>0</v>
      </c>
      <c r="XEA82" s="25">
        <f t="shared" si="255"/>
        <v>0</v>
      </c>
      <c r="XEB82" s="25">
        <f t="shared" si="255"/>
        <v>0</v>
      </c>
      <c r="XEC82" s="25">
        <f t="shared" si="255"/>
        <v>0</v>
      </c>
      <c r="XED82" s="25">
        <f t="shared" si="255"/>
        <v>0</v>
      </c>
      <c r="XEE82" s="25">
        <f t="shared" si="255"/>
        <v>0</v>
      </c>
      <c r="XEF82" s="25">
        <f t="shared" si="255"/>
        <v>0</v>
      </c>
      <c r="XEG82" s="25">
        <f t="shared" si="255"/>
        <v>0</v>
      </c>
      <c r="XEH82" s="25">
        <f t="shared" si="255"/>
        <v>0</v>
      </c>
      <c r="XEI82" s="25">
        <f t="shared" si="255"/>
        <v>0</v>
      </c>
      <c r="XEJ82" s="25">
        <f t="shared" si="255"/>
        <v>0</v>
      </c>
      <c r="XEK82" s="25">
        <f t="shared" si="255"/>
        <v>0</v>
      </c>
      <c r="XEL82" s="25">
        <f t="shared" si="255"/>
        <v>0</v>
      </c>
      <c r="XEM82" s="25">
        <f t="shared" si="255"/>
        <v>0</v>
      </c>
      <c r="XEN82" s="25">
        <f t="shared" si="255"/>
        <v>0</v>
      </c>
      <c r="XEO82" s="25">
        <f t="shared" si="255"/>
        <v>0</v>
      </c>
      <c r="XEP82" s="25">
        <f t="shared" si="255"/>
        <v>0</v>
      </c>
      <c r="XEQ82" s="25">
        <f t="shared" si="255"/>
        <v>0</v>
      </c>
      <c r="XER82" s="25">
        <f t="shared" si="255"/>
        <v>0</v>
      </c>
      <c r="XES82" s="25">
        <f t="shared" si="255"/>
        <v>0</v>
      </c>
      <c r="XET82" s="25">
        <f t="shared" si="255"/>
        <v>0</v>
      </c>
      <c r="XEU82" s="25">
        <f t="shared" si="255"/>
        <v>0</v>
      </c>
      <c r="XEV82" s="25">
        <f t="shared" si="255"/>
        <v>0</v>
      </c>
      <c r="XEW82" s="25">
        <f t="shared" si="255"/>
        <v>0</v>
      </c>
      <c r="XEX82" s="25">
        <f t="shared" si="255"/>
        <v>0</v>
      </c>
      <c r="XEY82" s="25">
        <f t="shared" si="255"/>
        <v>0</v>
      </c>
      <c r="XEZ82" s="25">
        <f t="shared" si="255"/>
        <v>0</v>
      </c>
      <c r="XFA82" s="25">
        <f t="shared" si="255"/>
        <v>0</v>
      </c>
      <c r="XFB82" s="25">
        <f t="shared" si="255"/>
        <v>0</v>
      </c>
      <c r="XFC82" s="25">
        <f t="shared" si="255"/>
        <v>0</v>
      </c>
      <c r="XFD82" s="25">
        <f t="shared" si="255"/>
        <v>0</v>
      </c>
    </row>
    <row r="83" spans="1:16384" s="48" customFormat="1" ht="43.5" x14ac:dyDescent="0.35">
      <c r="A83" s="16" t="s">
        <v>655</v>
      </c>
      <c r="B83" s="16" t="s">
        <v>301</v>
      </c>
      <c r="C83" s="16" t="s">
        <v>308</v>
      </c>
      <c r="D83" s="16" t="s">
        <v>656</v>
      </c>
      <c r="E83" s="16" t="s">
        <v>658</v>
      </c>
      <c r="F83" s="16" t="s">
        <v>303</v>
      </c>
      <c r="G83" s="16" t="s">
        <v>28</v>
      </c>
      <c r="H83" s="16" t="s">
        <v>55</v>
      </c>
      <c r="I83" s="16" t="s">
        <v>304</v>
      </c>
      <c r="J83" s="16" t="s">
        <v>35</v>
      </c>
      <c r="K83" s="17">
        <v>0</v>
      </c>
      <c r="L83" s="47">
        <v>39187.760000000002</v>
      </c>
      <c r="M83" s="17">
        <v>40000</v>
      </c>
      <c r="N83" s="17">
        <v>40000</v>
      </c>
      <c r="O83" s="17">
        <v>40000</v>
      </c>
      <c r="P83" s="17">
        <v>40000</v>
      </c>
      <c r="Q83" s="17">
        <v>40000</v>
      </c>
      <c r="R83" s="17">
        <f t="shared" si="1"/>
        <v>200000</v>
      </c>
      <c r="S83" s="17" t="s">
        <v>305</v>
      </c>
      <c r="T83" s="18" t="s">
        <v>309</v>
      </c>
      <c r="U83" s="15">
        <v>82</v>
      </c>
    </row>
    <row r="84" spans="1:16384" s="48" customFormat="1" ht="43.5" x14ac:dyDescent="0.35">
      <c r="A84" s="16" t="s">
        <v>655</v>
      </c>
      <c r="B84" s="16" t="s">
        <v>301</v>
      </c>
      <c r="C84" s="16" t="s">
        <v>308</v>
      </c>
      <c r="D84" s="16" t="s">
        <v>656</v>
      </c>
      <c r="E84" s="16" t="s">
        <v>658</v>
      </c>
      <c r="F84" s="16" t="s">
        <v>303</v>
      </c>
      <c r="G84" s="16" t="s">
        <v>303</v>
      </c>
      <c r="H84" s="16" t="s">
        <v>30</v>
      </c>
      <c r="I84" s="16" t="s">
        <v>304</v>
      </c>
      <c r="J84" s="16" t="s">
        <v>32</v>
      </c>
      <c r="K84" s="17">
        <v>401804</v>
      </c>
      <c r="L84" s="47">
        <v>1243300.1099999999</v>
      </c>
      <c r="M84" s="17">
        <v>700000</v>
      </c>
      <c r="N84" s="17">
        <v>700000</v>
      </c>
      <c r="O84" s="17">
        <v>700000</v>
      </c>
      <c r="P84" s="17">
        <v>700000</v>
      </c>
      <c r="Q84" s="17">
        <v>700000</v>
      </c>
      <c r="R84" s="17">
        <f t="shared" si="1"/>
        <v>3500000</v>
      </c>
      <c r="S84" s="17" t="s">
        <v>305</v>
      </c>
      <c r="T84" s="18" t="s">
        <v>310</v>
      </c>
      <c r="U84" s="15">
        <v>83</v>
      </c>
    </row>
    <row r="85" spans="1:16384" s="48" customFormat="1" ht="43.5" x14ac:dyDescent="0.35">
      <c r="A85" s="16" t="s">
        <v>655</v>
      </c>
      <c r="B85" s="16" t="s">
        <v>301</v>
      </c>
      <c r="C85" s="16" t="s">
        <v>302</v>
      </c>
      <c r="D85" s="16" t="s">
        <v>659</v>
      </c>
      <c r="E85" s="16" t="s">
        <v>660</v>
      </c>
      <c r="F85" s="16" t="s">
        <v>303</v>
      </c>
      <c r="G85" s="16" t="s">
        <v>28</v>
      </c>
      <c r="H85" s="16" t="s">
        <v>30</v>
      </c>
      <c r="I85" s="16" t="s">
        <v>304</v>
      </c>
      <c r="J85" s="46" t="s">
        <v>35</v>
      </c>
      <c r="K85" s="17">
        <v>0</v>
      </c>
      <c r="L85" s="47">
        <v>27000</v>
      </c>
      <c r="M85" s="17">
        <v>50000</v>
      </c>
      <c r="N85" s="17">
        <v>50000</v>
      </c>
      <c r="O85" s="17">
        <v>50000</v>
      </c>
      <c r="P85" s="17">
        <v>50000</v>
      </c>
      <c r="Q85" s="17">
        <v>50000</v>
      </c>
      <c r="R85" s="17">
        <f t="shared" si="1"/>
        <v>250000</v>
      </c>
      <c r="S85" s="17" t="s">
        <v>305</v>
      </c>
      <c r="T85" s="18" t="s">
        <v>30</v>
      </c>
      <c r="U85" s="15">
        <v>84</v>
      </c>
    </row>
    <row r="86" spans="1:16384" s="48" customFormat="1" ht="43.5" x14ac:dyDescent="0.35">
      <c r="A86" s="16" t="s">
        <v>655</v>
      </c>
      <c r="B86" s="16" t="s">
        <v>311</v>
      </c>
      <c r="C86" s="16" t="s">
        <v>312</v>
      </c>
      <c r="D86" s="16" t="s">
        <v>661</v>
      </c>
      <c r="E86" s="16" t="s">
        <v>662</v>
      </c>
      <c r="F86" s="16" t="s">
        <v>303</v>
      </c>
      <c r="G86" s="16" t="s">
        <v>28</v>
      </c>
      <c r="H86" s="16" t="s">
        <v>30</v>
      </c>
      <c r="I86" s="16" t="s">
        <v>304</v>
      </c>
      <c r="J86" s="46" t="s">
        <v>35</v>
      </c>
      <c r="K86" s="17">
        <v>196575</v>
      </c>
      <c r="L86" s="47">
        <v>159105</v>
      </c>
      <c r="M86" s="17">
        <v>0</v>
      </c>
      <c r="N86" s="17">
        <v>0</v>
      </c>
      <c r="O86" s="17">
        <v>0</v>
      </c>
      <c r="P86" s="17">
        <v>0</v>
      </c>
      <c r="Q86" s="17"/>
      <c r="R86" s="17">
        <v>0</v>
      </c>
      <c r="S86" s="17" t="s">
        <v>313</v>
      </c>
      <c r="T86" s="18" t="s">
        <v>30</v>
      </c>
      <c r="U86" s="15">
        <v>85</v>
      </c>
    </row>
    <row r="87" spans="1:16384" s="48" customFormat="1" ht="43.5" x14ac:dyDescent="0.35">
      <c r="A87" s="16" t="s">
        <v>655</v>
      </c>
      <c r="B87" s="16" t="s">
        <v>311</v>
      </c>
      <c r="C87" s="16" t="s">
        <v>312</v>
      </c>
      <c r="D87" s="16" t="s">
        <v>661</v>
      </c>
      <c r="E87" s="16" t="s">
        <v>662</v>
      </c>
      <c r="F87" s="16" t="s">
        <v>303</v>
      </c>
      <c r="G87" s="16" t="s">
        <v>28</v>
      </c>
      <c r="H87" s="16" t="s">
        <v>55</v>
      </c>
      <c r="I87" s="16" t="s">
        <v>304</v>
      </c>
      <c r="J87" s="46" t="s">
        <v>35</v>
      </c>
      <c r="K87" s="17">
        <v>0</v>
      </c>
      <c r="L87" s="49">
        <v>474776</v>
      </c>
      <c r="M87" s="17">
        <v>0</v>
      </c>
      <c r="N87" s="17">
        <v>0</v>
      </c>
      <c r="O87" s="17">
        <v>0</v>
      </c>
      <c r="P87" s="17">
        <v>0</v>
      </c>
      <c r="Q87" s="17">
        <v>0</v>
      </c>
      <c r="R87" s="17">
        <v>0</v>
      </c>
      <c r="S87" s="17" t="s">
        <v>313</v>
      </c>
      <c r="T87" s="18" t="s">
        <v>314</v>
      </c>
      <c r="U87" s="15">
        <v>86</v>
      </c>
    </row>
    <row r="88" spans="1:16384" s="48" customFormat="1" ht="43.5" x14ac:dyDescent="0.35">
      <c r="A88" s="16" t="s">
        <v>655</v>
      </c>
      <c r="B88" s="16" t="s">
        <v>311</v>
      </c>
      <c r="C88" s="16" t="s">
        <v>312</v>
      </c>
      <c r="D88" s="16" t="s">
        <v>661</v>
      </c>
      <c r="E88" s="16" t="s">
        <v>662</v>
      </c>
      <c r="F88" s="16" t="s">
        <v>303</v>
      </c>
      <c r="G88" s="16" t="s">
        <v>303</v>
      </c>
      <c r="H88" s="16" t="s">
        <v>55</v>
      </c>
      <c r="I88" s="16" t="s">
        <v>304</v>
      </c>
      <c r="J88" s="46" t="s">
        <v>32</v>
      </c>
      <c r="K88" s="17">
        <v>1191903</v>
      </c>
      <c r="L88" s="47">
        <v>263914</v>
      </c>
      <c r="M88" s="17">
        <v>0</v>
      </c>
      <c r="N88" s="17">
        <v>0</v>
      </c>
      <c r="O88" s="17">
        <v>0</v>
      </c>
      <c r="P88" s="17">
        <v>0</v>
      </c>
      <c r="Q88" s="17"/>
      <c r="R88" s="17">
        <v>0</v>
      </c>
      <c r="S88" s="17" t="s">
        <v>313</v>
      </c>
      <c r="T88" s="18" t="s">
        <v>315</v>
      </c>
      <c r="U88" s="15">
        <v>87</v>
      </c>
    </row>
    <row r="89" spans="1:16384" s="48" customFormat="1" ht="43.5" x14ac:dyDescent="0.35">
      <c r="A89" s="16" t="s">
        <v>655</v>
      </c>
      <c r="B89" s="16" t="s">
        <v>311</v>
      </c>
      <c r="C89" s="16" t="s">
        <v>316</v>
      </c>
      <c r="D89" s="16" t="s">
        <v>661</v>
      </c>
      <c r="E89" s="16" t="s">
        <v>662</v>
      </c>
      <c r="F89" s="16" t="s">
        <v>303</v>
      </c>
      <c r="G89" s="16" t="s">
        <v>303</v>
      </c>
      <c r="H89" s="16" t="s">
        <v>30</v>
      </c>
      <c r="I89" s="16" t="s">
        <v>304</v>
      </c>
      <c r="J89" s="16" t="s">
        <v>32</v>
      </c>
      <c r="K89" s="17">
        <v>104121</v>
      </c>
      <c r="L89" s="47">
        <v>383349</v>
      </c>
      <c r="M89" s="17">
        <v>0</v>
      </c>
      <c r="N89" s="17">
        <v>0</v>
      </c>
      <c r="O89" s="17">
        <v>0</v>
      </c>
      <c r="P89" s="17">
        <v>0</v>
      </c>
      <c r="Q89" s="17">
        <v>0</v>
      </c>
      <c r="R89" s="17">
        <v>0</v>
      </c>
      <c r="S89" s="17" t="s">
        <v>313</v>
      </c>
      <c r="T89" s="18" t="s">
        <v>317</v>
      </c>
      <c r="U89" s="15">
        <v>88</v>
      </c>
    </row>
    <row r="90" spans="1:16384" s="48" customFormat="1" ht="43.5" x14ac:dyDescent="0.35">
      <c r="A90" s="16" t="s">
        <v>655</v>
      </c>
      <c r="B90" s="16" t="s">
        <v>311</v>
      </c>
      <c r="C90" s="16" t="s">
        <v>312</v>
      </c>
      <c r="D90" s="16" t="s">
        <v>661</v>
      </c>
      <c r="E90" s="16" t="s">
        <v>663</v>
      </c>
      <c r="F90" s="16" t="s">
        <v>303</v>
      </c>
      <c r="G90" s="16" t="s">
        <v>303</v>
      </c>
      <c r="H90" s="16" t="s">
        <v>42</v>
      </c>
      <c r="I90" s="16" t="s">
        <v>304</v>
      </c>
      <c r="J90" s="46" t="s">
        <v>32</v>
      </c>
      <c r="K90" s="17">
        <v>73000</v>
      </c>
      <c r="L90" s="47">
        <v>73000</v>
      </c>
      <c r="M90" s="17">
        <v>0</v>
      </c>
      <c r="N90" s="17">
        <v>0</v>
      </c>
      <c r="O90" s="17">
        <v>0</v>
      </c>
      <c r="P90" s="17">
        <v>0</v>
      </c>
      <c r="Q90" s="17">
        <v>0</v>
      </c>
      <c r="R90" s="17">
        <v>0</v>
      </c>
      <c r="S90" s="17" t="s">
        <v>313</v>
      </c>
      <c r="T90" s="18" t="s">
        <v>318</v>
      </c>
      <c r="U90" s="15">
        <v>89</v>
      </c>
    </row>
    <row r="91" spans="1:16384" s="48" customFormat="1" ht="43.5" x14ac:dyDescent="0.35">
      <c r="A91" s="16" t="s">
        <v>655</v>
      </c>
      <c r="B91" s="16" t="s">
        <v>301</v>
      </c>
      <c r="C91" s="16" t="s">
        <v>302</v>
      </c>
      <c r="D91" s="16" t="s">
        <v>664</v>
      </c>
      <c r="E91" s="16" t="s">
        <v>665</v>
      </c>
      <c r="F91" s="16" t="s">
        <v>303</v>
      </c>
      <c r="G91" s="16" t="s">
        <v>303</v>
      </c>
      <c r="H91" s="16" t="s">
        <v>30</v>
      </c>
      <c r="I91" s="16" t="s">
        <v>304</v>
      </c>
      <c r="J91" s="46" t="s">
        <v>32</v>
      </c>
      <c r="K91" s="17">
        <v>1197942</v>
      </c>
      <c r="L91" s="47">
        <v>276800</v>
      </c>
      <c r="M91" s="17">
        <v>1500000</v>
      </c>
      <c r="N91" s="17">
        <v>1500000</v>
      </c>
      <c r="O91" s="17">
        <v>1500000</v>
      </c>
      <c r="P91" s="17">
        <v>1500000</v>
      </c>
      <c r="Q91" s="17">
        <v>1500000</v>
      </c>
      <c r="R91" s="17">
        <f t="shared" si="1"/>
        <v>7500000</v>
      </c>
      <c r="S91" s="17" t="s">
        <v>305</v>
      </c>
      <c r="T91" s="18" t="s">
        <v>319</v>
      </c>
      <c r="U91" s="15">
        <v>90</v>
      </c>
    </row>
    <row r="92" spans="1:16384" s="48" customFormat="1" ht="43.5" x14ac:dyDescent="0.35">
      <c r="A92" s="16" t="s">
        <v>655</v>
      </c>
      <c r="B92" s="16" t="s">
        <v>301</v>
      </c>
      <c r="C92" s="16" t="s">
        <v>302</v>
      </c>
      <c r="D92" s="16" t="s">
        <v>664</v>
      </c>
      <c r="E92" s="16" t="s">
        <v>665</v>
      </c>
      <c r="F92" s="16" t="s">
        <v>303</v>
      </c>
      <c r="G92" s="16" t="s">
        <v>28</v>
      </c>
      <c r="H92" s="16" t="s">
        <v>55</v>
      </c>
      <c r="I92" s="16" t="s">
        <v>304</v>
      </c>
      <c r="J92" s="46" t="s">
        <v>35</v>
      </c>
      <c r="K92" s="17">
        <v>0</v>
      </c>
      <c r="L92" s="47">
        <v>424830</v>
      </c>
      <c r="M92" s="17">
        <v>400000</v>
      </c>
      <c r="N92" s="17">
        <v>400000</v>
      </c>
      <c r="O92" s="17">
        <v>400000</v>
      </c>
      <c r="P92" s="17">
        <v>400000</v>
      </c>
      <c r="Q92" s="17">
        <v>400000</v>
      </c>
      <c r="R92" s="17">
        <f t="shared" si="1"/>
        <v>2000000</v>
      </c>
      <c r="S92" s="17" t="s">
        <v>305</v>
      </c>
      <c r="T92" s="18" t="s">
        <v>320</v>
      </c>
      <c r="U92" s="15">
        <v>91</v>
      </c>
    </row>
    <row r="93" spans="1:16384" s="48" customFormat="1" ht="43.5" x14ac:dyDescent="0.35">
      <c r="A93" s="16" t="s">
        <v>655</v>
      </c>
      <c r="B93" s="16" t="s">
        <v>301</v>
      </c>
      <c r="C93" s="16" t="s">
        <v>302</v>
      </c>
      <c r="D93" s="16" t="s">
        <v>664</v>
      </c>
      <c r="E93" s="16" t="s">
        <v>666</v>
      </c>
      <c r="F93" s="16" t="s">
        <v>303</v>
      </c>
      <c r="G93" s="16" t="s">
        <v>303</v>
      </c>
      <c r="H93" s="16" t="s">
        <v>30</v>
      </c>
      <c r="I93" s="16" t="s">
        <v>304</v>
      </c>
      <c r="J93" s="46" t="s">
        <v>32</v>
      </c>
      <c r="K93" s="17">
        <v>233000</v>
      </c>
      <c r="L93" s="47">
        <v>114950</v>
      </c>
      <c r="M93" s="17">
        <v>150000</v>
      </c>
      <c r="N93" s="17">
        <v>150000</v>
      </c>
      <c r="O93" s="17">
        <v>150000</v>
      </c>
      <c r="P93" s="17">
        <v>150000</v>
      </c>
      <c r="Q93" s="17">
        <v>150000</v>
      </c>
      <c r="R93" s="17">
        <f t="shared" si="1"/>
        <v>750000</v>
      </c>
      <c r="S93" s="17" t="s">
        <v>305</v>
      </c>
      <c r="T93" s="18" t="s">
        <v>30</v>
      </c>
      <c r="U93" s="15">
        <v>92</v>
      </c>
    </row>
    <row r="94" spans="1:16384" s="48" customFormat="1" ht="43.5" x14ac:dyDescent="0.35">
      <c r="A94" s="16" t="s">
        <v>655</v>
      </c>
      <c r="B94" s="16" t="s">
        <v>301</v>
      </c>
      <c r="C94" s="16" t="s">
        <v>302</v>
      </c>
      <c r="D94" s="16" t="s">
        <v>664</v>
      </c>
      <c r="E94" s="16" t="s">
        <v>666</v>
      </c>
      <c r="F94" s="16" t="s">
        <v>303</v>
      </c>
      <c r="G94" s="16" t="s">
        <v>28</v>
      </c>
      <c r="H94" s="16" t="s">
        <v>30</v>
      </c>
      <c r="I94" s="16" t="s">
        <v>304</v>
      </c>
      <c r="J94" s="46" t="s">
        <v>35</v>
      </c>
      <c r="K94" s="17">
        <v>0</v>
      </c>
      <c r="L94" s="47">
        <v>34950</v>
      </c>
      <c r="M94" s="17">
        <v>35000</v>
      </c>
      <c r="N94" s="17">
        <v>35000</v>
      </c>
      <c r="O94" s="17">
        <v>35000</v>
      </c>
      <c r="P94" s="17">
        <v>35000</v>
      </c>
      <c r="Q94" s="17">
        <v>35000</v>
      </c>
      <c r="R94" s="17">
        <f t="shared" si="1"/>
        <v>175000</v>
      </c>
      <c r="S94" s="17" t="s">
        <v>305</v>
      </c>
      <c r="T94" s="18" t="s">
        <v>30</v>
      </c>
      <c r="U94" s="15">
        <v>93</v>
      </c>
    </row>
    <row r="95" spans="1:16384" s="48" customFormat="1" ht="43.5" x14ac:dyDescent="0.35">
      <c r="A95" s="16" t="s">
        <v>655</v>
      </c>
      <c r="B95" s="16" t="s">
        <v>301</v>
      </c>
      <c r="C95" s="16" t="s">
        <v>302</v>
      </c>
      <c r="D95" s="16" t="s">
        <v>664</v>
      </c>
      <c r="E95" s="16" t="s">
        <v>667</v>
      </c>
      <c r="F95" s="16" t="s">
        <v>303</v>
      </c>
      <c r="G95" s="16" t="s">
        <v>303</v>
      </c>
      <c r="H95" s="16" t="s">
        <v>30</v>
      </c>
      <c r="I95" s="16" t="s">
        <v>304</v>
      </c>
      <c r="J95" s="46" t="s">
        <v>32</v>
      </c>
      <c r="K95" s="17">
        <v>0</v>
      </c>
      <c r="L95" s="47">
        <v>66660</v>
      </c>
      <c r="M95" s="17">
        <v>50000</v>
      </c>
      <c r="N95" s="17">
        <v>50000</v>
      </c>
      <c r="O95" s="17">
        <v>50000</v>
      </c>
      <c r="P95" s="17">
        <v>50000</v>
      </c>
      <c r="Q95" s="17">
        <v>50000</v>
      </c>
      <c r="R95" s="17">
        <f t="shared" si="1"/>
        <v>250000</v>
      </c>
      <c r="S95" s="17" t="s">
        <v>305</v>
      </c>
      <c r="T95" s="18" t="s">
        <v>30</v>
      </c>
      <c r="U95" s="15">
        <v>94</v>
      </c>
    </row>
    <row r="96" spans="1:16384" s="48" customFormat="1" ht="43.5" x14ac:dyDescent="0.35">
      <c r="A96" s="16" t="s">
        <v>655</v>
      </c>
      <c r="B96" s="16" t="s">
        <v>301</v>
      </c>
      <c r="C96" s="16" t="s">
        <v>302</v>
      </c>
      <c r="D96" s="16" t="s">
        <v>668</v>
      </c>
      <c r="E96" s="16" t="s">
        <v>669</v>
      </c>
      <c r="F96" s="16" t="s">
        <v>303</v>
      </c>
      <c r="G96" s="16" t="s">
        <v>303</v>
      </c>
      <c r="H96" s="16" t="s">
        <v>30</v>
      </c>
      <c r="I96" s="16" t="s">
        <v>304</v>
      </c>
      <c r="J96" s="46" t="s">
        <v>32</v>
      </c>
      <c r="K96" s="17">
        <v>543867</v>
      </c>
      <c r="L96" s="47">
        <v>648963</v>
      </c>
      <c r="M96" s="17">
        <v>650000</v>
      </c>
      <c r="N96" s="17">
        <v>650000</v>
      </c>
      <c r="O96" s="17">
        <v>650000</v>
      </c>
      <c r="P96" s="17">
        <v>650000</v>
      </c>
      <c r="Q96" s="17">
        <v>650000</v>
      </c>
      <c r="R96" s="17">
        <f t="shared" si="1"/>
        <v>3250000</v>
      </c>
      <c r="S96" s="17" t="s">
        <v>265</v>
      </c>
      <c r="T96" s="18" t="s">
        <v>321</v>
      </c>
      <c r="U96" s="15">
        <v>95</v>
      </c>
    </row>
    <row r="97" spans="1:21" s="48" customFormat="1" ht="43.5" x14ac:dyDescent="0.35">
      <c r="A97" s="16" t="s">
        <v>655</v>
      </c>
      <c r="B97" s="16" t="s">
        <v>301</v>
      </c>
      <c r="C97" s="16" t="s">
        <v>302</v>
      </c>
      <c r="D97" s="16" t="s">
        <v>668</v>
      </c>
      <c r="E97" s="16" t="s">
        <v>669</v>
      </c>
      <c r="F97" s="16" t="s">
        <v>303</v>
      </c>
      <c r="G97" s="16" t="s">
        <v>303</v>
      </c>
      <c r="H97" s="16" t="s">
        <v>55</v>
      </c>
      <c r="I97" s="16" t="s">
        <v>304</v>
      </c>
      <c r="J97" s="46" t="s">
        <v>32</v>
      </c>
      <c r="K97" s="17">
        <v>119923</v>
      </c>
      <c r="L97" s="47">
        <v>160500</v>
      </c>
      <c r="M97" s="17">
        <v>150000</v>
      </c>
      <c r="N97" s="17">
        <v>150000</v>
      </c>
      <c r="O97" s="17">
        <v>150000</v>
      </c>
      <c r="P97" s="17">
        <v>150000</v>
      </c>
      <c r="Q97" s="17">
        <v>150000</v>
      </c>
      <c r="R97" s="17">
        <f t="shared" si="1"/>
        <v>750000</v>
      </c>
      <c r="S97" s="17" t="s">
        <v>265</v>
      </c>
      <c r="T97" s="18" t="s">
        <v>322</v>
      </c>
      <c r="U97" s="15">
        <v>96</v>
      </c>
    </row>
    <row r="98" spans="1:21" s="48" customFormat="1" ht="43.5" x14ac:dyDescent="0.35">
      <c r="A98" s="16" t="s">
        <v>655</v>
      </c>
      <c r="B98" s="16" t="s">
        <v>301</v>
      </c>
      <c r="C98" s="16" t="s">
        <v>302</v>
      </c>
      <c r="D98" s="16" t="s">
        <v>668</v>
      </c>
      <c r="E98" s="16" t="s">
        <v>669</v>
      </c>
      <c r="F98" s="16" t="s">
        <v>303</v>
      </c>
      <c r="G98" s="16" t="s">
        <v>28</v>
      </c>
      <c r="H98" s="16" t="s">
        <v>30</v>
      </c>
      <c r="I98" s="16" t="s">
        <v>304</v>
      </c>
      <c r="J98" s="46" t="s">
        <v>35</v>
      </c>
      <c r="K98" s="17">
        <v>250000</v>
      </c>
      <c r="L98" s="47">
        <v>388589</v>
      </c>
      <c r="M98" s="17">
        <v>300000</v>
      </c>
      <c r="N98" s="17">
        <v>300000</v>
      </c>
      <c r="O98" s="17">
        <v>300000</v>
      </c>
      <c r="P98" s="17">
        <v>300000</v>
      </c>
      <c r="Q98" s="17">
        <v>300000</v>
      </c>
      <c r="R98" s="17">
        <f t="shared" si="1"/>
        <v>1500000</v>
      </c>
      <c r="S98" s="17" t="s">
        <v>265</v>
      </c>
      <c r="T98" s="18" t="s">
        <v>323</v>
      </c>
      <c r="U98" s="15">
        <v>97</v>
      </c>
    </row>
    <row r="99" spans="1:21" s="48" customFormat="1" ht="43.5" x14ac:dyDescent="0.35">
      <c r="A99" s="16" t="s">
        <v>655</v>
      </c>
      <c r="B99" s="16" t="s">
        <v>301</v>
      </c>
      <c r="C99" s="16" t="s">
        <v>302</v>
      </c>
      <c r="D99" s="16" t="s">
        <v>668</v>
      </c>
      <c r="E99" s="16" t="s">
        <v>670</v>
      </c>
      <c r="F99" s="16" t="s">
        <v>303</v>
      </c>
      <c r="G99" s="16" t="s">
        <v>28</v>
      </c>
      <c r="H99" s="16" t="s">
        <v>30</v>
      </c>
      <c r="I99" s="16" t="s">
        <v>304</v>
      </c>
      <c r="J99" s="46" t="s">
        <v>35</v>
      </c>
      <c r="K99" s="17">
        <v>0</v>
      </c>
      <c r="L99" s="47">
        <v>20750</v>
      </c>
      <c r="M99" s="17">
        <v>20000</v>
      </c>
      <c r="N99" s="17">
        <v>20000</v>
      </c>
      <c r="O99" s="17">
        <v>20000</v>
      </c>
      <c r="P99" s="17">
        <v>20000</v>
      </c>
      <c r="Q99" s="17">
        <v>20000</v>
      </c>
      <c r="R99" s="17">
        <f t="shared" si="1"/>
        <v>100000</v>
      </c>
      <c r="S99" s="17" t="s">
        <v>265</v>
      </c>
      <c r="T99" s="18" t="s">
        <v>324</v>
      </c>
      <c r="U99" s="15">
        <v>98</v>
      </c>
    </row>
    <row r="100" spans="1:21" s="48" customFormat="1" ht="43.5" x14ac:dyDescent="0.35">
      <c r="A100" s="16" t="s">
        <v>655</v>
      </c>
      <c r="B100" s="16" t="s">
        <v>301</v>
      </c>
      <c r="C100" s="16" t="s">
        <v>325</v>
      </c>
      <c r="D100" s="16" t="s">
        <v>668</v>
      </c>
      <c r="E100" s="16" t="s">
        <v>670</v>
      </c>
      <c r="F100" s="16" t="s">
        <v>303</v>
      </c>
      <c r="G100" s="16" t="s">
        <v>303</v>
      </c>
      <c r="H100" s="16" t="s">
        <v>30</v>
      </c>
      <c r="I100" s="16" t="s">
        <v>304</v>
      </c>
      <c r="J100" s="16" t="s">
        <v>32</v>
      </c>
      <c r="K100" s="17">
        <v>280590</v>
      </c>
      <c r="L100" s="47">
        <v>418407</v>
      </c>
      <c r="M100" s="17">
        <v>400000</v>
      </c>
      <c r="N100" s="17">
        <v>400000</v>
      </c>
      <c r="O100" s="17">
        <v>400000</v>
      </c>
      <c r="P100" s="17">
        <v>400000</v>
      </c>
      <c r="Q100" s="17">
        <v>400000</v>
      </c>
      <c r="R100" s="17">
        <f t="shared" si="1"/>
        <v>2000000</v>
      </c>
      <c r="S100" s="17" t="s">
        <v>265</v>
      </c>
      <c r="T100" s="18" t="s">
        <v>326</v>
      </c>
      <c r="U100" s="15">
        <v>99</v>
      </c>
    </row>
    <row r="101" spans="1:21" s="48" customFormat="1" ht="43.5" x14ac:dyDescent="0.35">
      <c r="A101" s="16" t="s">
        <v>655</v>
      </c>
      <c r="B101" s="16" t="s">
        <v>301</v>
      </c>
      <c r="C101" s="16" t="s">
        <v>302</v>
      </c>
      <c r="D101" s="16" t="s">
        <v>671</v>
      </c>
      <c r="E101" s="16" t="s">
        <v>672</v>
      </c>
      <c r="F101" s="16" t="s">
        <v>303</v>
      </c>
      <c r="G101" s="16" t="s">
        <v>303</v>
      </c>
      <c r="H101" s="16" t="s">
        <v>30</v>
      </c>
      <c r="I101" s="16" t="s">
        <v>304</v>
      </c>
      <c r="J101" s="16" t="s">
        <v>32</v>
      </c>
      <c r="K101" s="17">
        <v>494110</v>
      </c>
      <c r="L101" s="47">
        <v>317101</v>
      </c>
      <c r="M101" s="17">
        <v>500000</v>
      </c>
      <c r="N101" s="17">
        <v>500000</v>
      </c>
      <c r="O101" s="17">
        <v>500000</v>
      </c>
      <c r="P101" s="17">
        <v>500000</v>
      </c>
      <c r="Q101" s="17">
        <v>500000</v>
      </c>
      <c r="R101" s="17">
        <f t="shared" si="1"/>
        <v>2500000</v>
      </c>
      <c r="S101" s="17" t="s">
        <v>261</v>
      </c>
      <c r="T101" s="18" t="s">
        <v>327</v>
      </c>
      <c r="U101" s="15">
        <v>100</v>
      </c>
    </row>
    <row r="102" spans="1:21" s="48" customFormat="1" ht="43.5" x14ac:dyDescent="0.35">
      <c r="A102" s="16" t="s">
        <v>655</v>
      </c>
      <c r="B102" s="16" t="s">
        <v>301</v>
      </c>
      <c r="C102" s="16" t="s">
        <v>302</v>
      </c>
      <c r="D102" s="16" t="s">
        <v>671</v>
      </c>
      <c r="E102" s="16" t="s">
        <v>672</v>
      </c>
      <c r="F102" s="16" t="s">
        <v>303</v>
      </c>
      <c r="G102" s="16" t="s">
        <v>28</v>
      </c>
      <c r="H102" s="16" t="s">
        <v>30</v>
      </c>
      <c r="I102" s="16" t="s">
        <v>304</v>
      </c>
      <c r="J102" s="16" t="s">
        <v>35</v>
      </c>
      <c r="K102" s="17">
        <v>0</v>
      </c>
      <c r="L102" s="47">
        <v>219700</v>
      </c>
      <c r="M102" s="17">
        <v>200000</v>
      </c>
      <c r="N102" s="17">
        <v>200000</v>
      </c>
      <c r="O102" s="17">
        <v>200000</v>
      </c>
      <c r="P102" s="17">
        <v>200000</v>
      </c>
      <c r="Q102" s="17">
        <v>200000</v>
      </c>
      <c r="R102" s="17">
        <f t="shared" si="1"/>
        <v>1000000</v>
      </c>
      <c r="S102" s="17" t="s">
        <v>261</v>
      </c>
      <c r="T102" s="18" t="s">
        <v>30</v>
      </c>
      <c r="U102" s="15">
        <v>101</v>
      </c>
    </row>
    <row r="103" spans="1:21" s="48" customFormat="1" ht="43.5" x14ac:dyDescent="0.35">
      <c r="A103" s="16" t="s">
        <v>655</v>
      </c>
      <c r="B103" s="16" t="s">
        <v>301</v>
      </c>
      <c r="C103" s="16" t="s">
        <v>302</v>
      </c>
      <c r="D103" s="16" t="s">
        <v>671</v>
      </c>
      <c r="E103" s="16" t="s">
        <v>673</v>
      </c>
      <c r="F103" s="16" t="s">
        <v>303</v>
      </c>
      <c r="G103" s="16" t="s">
        <v>303</v>
      </c>
      <c r="H103" s="16" t="s">
        <v>30</v>
      </c>
      <c r="I103" s="16" t="s">
        <v>304</v>
      </c>
      <c r="J103" s="16" t="s">
        <v>32</v>
      </c>
      <c r="K103" s="17">
        <v>0</v>
      </c>
      <c r="L103" s="47">
        <v>399600</v>
      </c>
      <c r="M103" s="17">
        <v>400000</v>
      </c>
      <c r="N103" s="17">
        <v>400000</v>
      </c>
      <c r="O103" s="17">
        <v>400000</v>
      </c>
      <c r="P103" s="17">
        <v>400000</v>
      </c>
      <c r="Q103" s="17">
        <v>400000</v>
      </c>
      <c r="R103" s="17">
        <f t="shared" si="1"/>
        <v>2000000</v>
      </c>
      <c r="S103" s="17" t="s">
        <v>305</v>
      </c>
      <c r="T103" s="18" t="s">
        <v>328</v>
      </c>
      <c r="U103" s="15">
        <v>102</v>
      </c>
    </row>
    <row r="104" spans="1:21" ht="145" x14ac:dyDescent="0.35">
      <c r="A104" s="42" t="s">
        <v>329</v>
      </c>
      <c r="B104" s="42" t="s">
        <v>112</v>
      </c>
      <c r="C104" s="42" t="s">
        <v>330</v>
      </c>
      <c r="D104" s="42" t="s">
        <v>674</v>
      </c>
      <c r="E104" s="42" t="s">
        <v>675</v>
      </c>
      <c r="F104" s="42" t="s">
        <v>331</v>
      </c>
      <c r="G104" s="42" t="s">
        <v>332</v>
      </c>
      <c r="H104" s="42" t="s">
        <v>676</v>
      </c>
      <c r="I104" s="42" t="s">
        <v>333</v>
      </c>
      <c r="J104" s="42" t="s">
        <v>32</v>
      </c>
      <c r="K104" s="50">
        <v>108280</v>
      </c>
      <c r="L104" s="51">
        <f>[1]Leht1!M2</f>
        <v>0</v>
      </c>
      <c r="M104" s="51">
        <f>[1]Leht1!N2</f>
        <v>145000</v>
      </c>
      <c r="N104" s="51" t="str">
        <f>[1]Leht1!O2</f>
        <v>N/A*</v>
      </c>
      <c r="O104" s="51" t="str">
        <f>[1]Leht1!P2</f>
        <v>N/A*</v>
      </c>
      <c r="P104" s="51" t="str">
        <f>[1]Leht1!Q2</f>
        <v>N/A*</v>
      </c>
      <c r="Q104" s="51" t="str">
        <f>[1]Leht1!R2</f>
        <v>N/A*</v>
      </c>
      <c r="R104" s="50" t="str">
        <f>[1]Leht1!S2</f>
        <v>N/A*</v>
      </c>
      <c r="S104" s="50" t="str">
        <f>[1]Leht1!T2</f>
        <v>11. Poliitilised ja sotsiaalsed süsteemid, struktuurid ja protsessid</v>
      </c>
      <c r="T104" s="52" t="s">
        <v>334</v>
      </c>
      <c r="U104" s="15">
        <v>103</v>
      </c>
    </row>
    <row r="105" spans="1:21" ht="72.5" x14ac:dyDescent="0.35">
      <c r="A105" s="42" t="s">
        <v>329</v>
      </c>
      <c r="B105" s="42" t="s">
        <v>112</v>
      </c>
      <c r="C105" s="42" t="s">
        <v>330</v>
      </c>
      <c r="D105" s="42" t="s">
        <v>674</v>
      </c>
      <c r="E105" s="42" t="s">
        <v>677</v>
      </c>
      <c r="F105" s="42" t="s">
        <v>331</v>
      </c>
      <c r="G105" s="42" t="s">
        <v>335</v>
      </c>
      <c r="H105" s="42" t="s">
        <v>30</v>
      </c>
      <c r="I105" s="53" t="s">
        <v>336</v>
      </c>
      <c r="J105" s="42" t="s">
        <v>35</v>
      </c>
      <c r="K105" s="50">
        <v>49280</v>
      </c>
      <c r="L105" s="51">
        <f>[1]Leht1!M3</f>
        <v>65700</v>
      </c>
      <c r="M105" s="51">
        <f>[1]Leht1!N3</f>
        <v>65200</v>
      </c>
      <c r="N105" s="51" t="str">
        <f>[1]Leht1!O3</f>
        <v>N/A*</v>
      </c>
      <c r="O105" s="51" t="str">
        <f>[1]Leht1!P3</f>
        <v>N/A*</v>
      </c>
      <c r="P105" s="51" t="str">
        <f>[1]Leht1!Q3</f>
        <v>N/A*</v>
      </c>
      <c r="Q105" s="51" t="str">
        <f>[1]Leht1!R3</f>
        <v>N/A*</v>
      </c>
      <c r="R105" s="50" t="str">
        <f>[1]Leht1!S3</f>
        <v>N/A*</v>
      </c>
      <c r="S105" s="50" t="str">
        <f>[1]Leht1!T3</f>
        <v>11. Poliitilised ja sotsiaalsed süsteemid, struktuurid ja protsessid</v>
      </c>
      <c r="T105" s="52" t="s">
        <v>337</v>
      </c>
      <c r="U105" s="15">
        <v>104</v>
      </c>
    </row>
    <row r="106" spans="1:21" ht="246.5" x14ac:dyDescent="0.35">
      <c r="A106" s="42" t="s">
        <v>329</v>
      </c>
      <c r="B106" s="42" t="s">
        <v>112</v>
      </c>
      <c r="C106" s="42" t="s">
        <v>338</v>
      </c>
      <c r="D106" s="42" t="s">
        <v>678</v>
      </c>
      <c r="E106" s="42" t="s">
        <v>679</v>
      </c>
      <c r="F106" s="42" t="s">
        <v>331</v>
      </c>
      <c r="G106" s="42" t="s">
        <v>339</v>
      </c>
      <c r="H106" s="42" t="s">
        <v>30</v>
      </c>
      <c r="I106" s="53" t="s">
        <v>340</v>
      </c>
      <c r="J106" s="42" t="s">
        <v>32</v>
      </c>
      <c r="K106" s="50">
        <v>43875.199999999997</v>
      </c>
      <c r="L106" s="51">
        <f>[1]Leht1!M4</f>
        <v>15191.7</v>
      </c>
      <c r="M106" s="51">
        <f>[1]Leht1!N4</f>
        <v>230733</v>
      </c>
      <c r="N106" s="51" t="str">
        <f>[1]Leht1!O4</f>
        <v>N/A*</v>
      </c>
      <c r="O106" s="51" t="str">
        <f>[1]Leht1!P4</f>
        <v>N/A*</v>
      </c>
      <c r="P106" s="51" t="str">
        <f>[1]Leht1!Q4</f>
        <v>N/A*</v>
      </c>
      <c r="Q106" s="51" t="str">
        <f>[1]Leht1!R4</f>
        <v>N/A*</v>
      </c>
      <c r="R106" s="50" t="str">
        <f>[1]Leht1!S4</f>
        <v>N/A*</v>
      </c>
      <c r="S106" s="50" t="str">
        <f>[1]Leht1!T4</f>
        <v>11. Poliitilised ja sotsiaalsed süsteemid, struktuurid ja protsessid; 9. Haridus</v>
      </c>
      <c r="T106" s="52" t="s">
        <v>341</v>
      </c>
      <c r="U106" s="15">
        <v>105</v>
      </c>
    </row>
    <row r="107" spans="1:21" ht="72.5" x14ac:dyDescent="0.35">
      <c r="A107" s="42" t="s">
        <v>329</v>
      </c>
      <c r="B107" s="42" t="s">
        <v>112</v>
      </c>
      <c r="C107" s="42" t="s">
        <v>338</v>
      </c>
      <c r="D107" s="42" t="s">
        <v>678</v>
      </c>
      <c r="E107" s="42" t="s">
        <v>680</v>
      </c>
      <c r="F107" s="42" t="s">
        <v>331</v>
      </c>
      <c r="G107" s="42" t="s">
        <v>342</v>
      </c>
      <c r="H107" s="42" t="s">
        <v>30</v>
      </c>
      <c r="I107" s="53" t="s">
        <v>336</v>
      </c>
      <c r="J107" s="42" t="s">
        <v>35</v>
      </c>
      <c r="K107" s="50">
        <v>4901</v>
      </c>
      <c r="L107" s="51">
        <f>[1]Leht1!M5</f>
        <v>0</v>
      </c>
      <c r="M107" s="51">
        <f>[1]Leht1!N5</f>
        <v>20800</v>
      </c>
      <c r="N107" s="51" t="str">
        <f>[1]Leht1!O5</f>
        <v>N/A*</v>
      </c>
      <c r="O107" s="51" t="str">
        <f>[1]Leht1!P5</f>
        <v>N/A*</v>
      </c>
      <c r="P107" s="51" t="str">
        <f>[1]Leht1!Q5</f>
        <v>N/A*</v>
      </c>
      <c r="Q107" s="51" t="str">
        <f>[1]Leht1!R5</f>
        <v>N/A*</v>
      </c>
      <c r="R107" s="50" t="str">
        <f>[1]Leht1!S5</f>
        <v>N/A*</v>
      </c>
      <c r="S107" s="50" t="str">
        <f>[1]Leht1!T5</f>
        <v>11. Poliitilised ja sotsiaalsed süsteemid, struktuurid ja protsessid</v>
      </c>
      <c r="T107" s="52" t="s">
        <v>337</v>
      </c>
      <c r="U107" s="15">
        <v>106</v>
      </c>
    </row>
    <row r="108" spans="1:21" ht="145" x14ac:dyDescent="0.35">
      <c r="A108" s="42" t="s">
        <v>329</v>
      </c>
      <c r="B108" s="42" t="s">
        <v>112</v>
      </c>
      <c r="C108" s="42" t="s">
        <v>343</v>
      </c>
      <c r="D108" s="53" t="s">
        <v>681</v>
      </c>
      <c r="E108" s="53" t="s">
        <v>682</v>
      </c>
      <c r="F108" s="42" t="s">
        <v>331</v>
      </c>
      <c r="G108" s="42" t="s">
        <v>332</v>
      </c>
      <c r="H108" s="42" t="s">
        <v>30</v>
      </c>
      <c r="I108" s="42" t="s">
        <v>333</v>
      </c>
      <c r="J108" s="42" t="s">
        <v>32</v>
      </c>
      <c r="K108" s="50">
        <v>5880</v>
      </c>
      <c r="L108" s="51">
        <f>[1]Leht1!M6</f>
        <v>54600</v>
      </c>
      <c r="M108" s="51">
        <f>[1]Leht1!N6</f>
        <v>123300</v>
      </c>
      <c r="N108" s="51" t="str">
        <f>[1]Leht1!O6</f>
        <v>N/A*</v>
      </c>
      <c r="O108" s="51" t="str">
        <f>[1]Leht1!P6</f>
        <v>N/A*</v>
      </c>
      <c r="P108" s="51" t="str">
        <f>[1]Leht1!Q6</f>
        <v>N/A*</v>
      </c>
      <c r="Q108" s="51" t="str">
        <f>[1]Leht1!R6</f>
        <v>N/A*</v>
      </c>
      <c r="R108" s="50" t="str">
        <f>[1]Leht1!S6</f>
        <v>N/A*</v>
      </c>
      <c r="S108" s="50" t="str">
        <f>[1]Leht1!T6</f>
        <v>11. Poliitilised ja sotsiaalsed süsteemid, struktuurid ja protsessid</v>
      </c>
      <c r="T108" s="52" t="s">
        <v>344</v>
      </c>
      <c r="U108" s="15">
        <v>107</v>
      </c>
    </row>
    <row r="109" spans="1:21" ht="188.5" x14ac:dyDescent="0.35">
      <c r="A109" s="42" t="s">
        <v>329</v>
      </c>
      <c r="B109" s="42" t="s">
        <v>112</v>
      </c>
      <c r="C109" s="42" t="s">
        <v>343</v>
      </c>
      <c r="D109" s="53" t="s">
        <v>681</v>
      </c>
      <c r="E109" s="53" t="s">
        <v>682</v>
      </c>
      <c r="F109" s="42" t="s">
        <v>331</v>
      </c>
      <c r="G109" s="42" t="s">
        <v>332</v>
      </c>
      <c r="H109" s="42" t="s">
        <v>30</v>
      </c>
      <c r="I109" s="42" t="s">
        <v>333</v>
      </c>
      <c r="J109" s="42" t="s">
        <v>32</v>
      </c>
      <c r="K109" s="50"/>
      <c r="L109" s="51">
        <f>[1]Leht1!M7</f>
        <v>0</v>
      </c>
      <c r="M109" s="51">
        <f>[1]Leht1!N7</f>
        <v>72727</v>
      </c>
      <c r="N109" s="51">
        <f>[1]Leht1!O7</f>
        <v>72727</v>
      </c>
      <c r="O109" s="51">
        <f>[1]Leht1!P7</f>
        <v>0</v>
      </c>
      <c r="P109" s="51">
        <f>[1]Leht1!Q7</f>
        <v>0</v>
      </c>
      <c r="Q109" s="51">
        <f>[1]Leht1!R7</f>
        <v>0</v>
      </c>
      <c r="R109" s="50">
        <f>[1]Leht1!S7</f>
        <v>145454</v>
      </c>
      <c r="S109" s="50" t="str">
        <f>[1]Leht1!T7</f>
        <v>11. Poliitilised ja sotsiaalsed süsteemid, struktuurid ja protsessid</v>
      </c>
      <c r="T109" s="52" t="s">
        <v>345</v>
      </c>
      <c r="U109" s="15">
        <v>108</v>
      </c>
    </row>
    <row r="110" spans="1:21" ht="87" x14ac:dyDescent="0.35">
      <c r="A110" s="42" t="s">
        <v>329</v>
      </c>
      <c r="B110" s="42" t="s">
        <v>112</v>
      </c>
      <c r="C110" s="42" t="s">
        <v>343</v>
      </c>
      <c r="D110" s="53" t="s">
        <v>683</v>
      </c>
      <c r="E110" s="42" t="s">
        <v>684</v>
      </c>
      <c r="F110" s="42" t="s">
        <v>331</v>
      </c>
      <c r="G110" s="42" t="s">
        <v>335</v>
      </c>
      <c r="H110" s="42" t="s">
        <v>30</v>
      </c>
      <c r="I110" s="53" t="s">
        <v>336</v>
      </c>
      <c r="J110" s="42" t="s">
        <v>35</v>
      </c>
      <c r="K110" s="50">
        <v>23194.400000000001</v>
      </c>
      <c r="L110" s="51">
        <f>[1]Leht1!M8</f>
        <v>12498.3</v>
      </c>
      <c r="M110" s="51">
        <f>[1]Leht1!N8</f>
        <v>0</v>
      </c>
      <c r="N110" s="51" t="str">
        <f>[1]Leht1!O8</f>
        <v>N/A*</v>
      </c>
      <c r="O110" s="51" t="str">
        <f>[1]Leht1!P8</f>
        <v>N/A*</v>
      </c>
      <c r="P110" s="51" t="str">
        <f>[1]Leht1!Q8</f>
        <v>N/A*</v>
      </c>
      <c r="Q110" s="51" t="str">
        <f>[1]Leht1!R8</f>
        <v>N/A*</v>
      </c>
      <c r="R110" s="50" t="str">
        <f>[1]Leht1!S8</f>
        <v>N/A*</v>
      </c>
      <c r="S110" s="50" t="str">
        <f>[1]Leht1!T8</f>
        <v>11. Poliitilised ja sotsiaalsed süsteemid, struktuurid ja protsessid</v>
      </c>
      <c r="T110" s="52" t="s">
        <v>346</v>
      </c>
      <c r="U110" s="15">
        <v>109</v>
      </c>
    </row>
    <row r="111" spans="1:21" ht="130.5" x14ac:dyDescent="0.35">
      <c r="A111" s="42" t="s">
        <v>329</v>
      </c>
      <c r="B111" s="42" t="s">
        <v>112</v>
      </c>
      <c r="C111" s="42" t="s">
        <v>347</v>
      </c>
      <c r="D111" s="42" t="s">
        <v>685</v>
      </c>
      <c r="E111" s="42" t="s">
        <v>686</v>
      </c>
      <c r="F111" s="42" t="s">
        <v>331</v>
      </c>
      <c r="G111" s="42" t="s">
        <v>332</v>
      </c>
      <c r="H111" s="42" t="s">
        <v>30</v>
      </c>
      <c r="I111" s="42" t="s">
        <v>333</v>
      </c>
      <c r="J111" s="42" t="s">
        <v>32</v>
      </c>
      <c r="K111" s="50">
        <v>19923.260000000002</v>
      </c>
      <c r="L111" s="51">
        <f>[1]Leht1!M9</f>
        <v>94100</v>
      </c>
      <c r="M111" s="51">
        <f>[1]Leht1!N9</f>
        <v>23600</v>
      </c>
      <c r="N111" s="51" t="str">
        <f>[1]Leht1!O9</f>
        <v>N/A*</v>
      </c>
      <c r="O111" s="51" t="str">
        <f>[1]Leht1!P9</f>
        <v>N/A*</v>
      </c>
      <c r="P111" s="51" t="str">
        <f>[1]Leht1!Q9</f>
        <v>N/A*</v>
      </c>
      <c r="Q111" s="51" t="str">
        <f>[1]Leht1!R9</f>
        <v>N/A*</v>
      </c>
      <c r="R111" s="50" t="str">
        <f>[1]Leht1!S9</f>
        <v>N/A*</v>
      </c>
      <c r="S111" s="50" t="str">
        <f>[1]Leht1!T9</f>
        <v>4. Transport, telekommunikatsioon ja teised infrastruktuurid; 11. Poliitilised ja sotsiaalsed süsteemid, struktuurid ja protsessid</v>
      </c>
      <c r="T111" s="52" t="s">
        <v>348</v>
      </c>
      <c r="U111" s="15">
        <v>110</v>
      </c>
    </row>
    <row r="112" spans="1:21" ht="232" x14ac:dyDescent="0.35">
      <c r="A112" s="42" t="s">
        <v>329</v>
      </c>
      <c r="B112" s="42" t="s">
        <v>112</v>
      </c>
      <c r="C112" s="42" t="s">
        <v>347</v>
      </c>
      <c r="D112" s="53" t="s">
        <v>687</v>
      </c>
      <c r="E112" s="53" t="s">
        <v>688</v>
      </c>
      <c r="F112" s="42" t="s">
        <v>331</v>
      </c>
      <c r="G112" s="42" t="s">
        <v>332</v>
      </c>
      <c r="H112" s="42" t="s">
        <v>30</v>
      </c>
      <c r="I112" s="42" t="s">
        <v>333</v>
      </c>
      <c r="J112" s="53" t="s">
        <v>32</v>
      </c>
      <c r="K112" s="50"/>
      <c r="L112" s="51">
        <f>[1]Leht1!M10</f>
        <v>0</v>
      </c>
      <c r="M112" s="51">
        <f>[1]Leht1!N10</f>
        <v>-109500</v>
      </c>
      <c r="N112" s="51">
        <f>[1]Leht1!O10</f>
        <v>-136350</v>
      </c>
      <c r="O112" s="51">
        <f>[1]Leht1!P10</f>
        <v>-136350</v>
      </c>
      <c r="P112" s="51">
        <f>[1]Leht1!Q10</f>
        <v>-136350</v>
      </c>
      <c r="Q112" s="51">
        <f>[1]Leht1!R10</f>
        <v>-136350</v>
      </c>
      <c r="R112" s="50">
        <f>[1]Leht1!S10</f>
        <v>-654900</v>
      </c>
      <c r="S112" s="50">
        <f>[1]Leht1!T10</f>
        <v>0</v>
      </c>
      <c r="T112" s="52" t="s">
        <v>349</v>
      </c>
      <c r="U112" s="15">
        <v>111</v>
      </c>
    </row>
    <row r="113" spans="1:21" ht="232" x14ac:dyDescent="0.35">
      <c r="A113" s="53" t="s">
        <v>329</v>
      </c>
      <c r="B113" s="42" t="s">
        <v>112</v>
      </c>
      <c r="C113" s="42" t="s">
        <v>347</v>
      </c>
      <c r="D113" s="53" t="s">
        <v>687</v>
      </c>
      <c r="E113" s="53" t="s">
        <v>688</v>
      </c>
      <c r="F113" s="42" t="s">
        <v>331</v>
      </c>
      <c r="G113" s="42" t="s">
        <v>332</v>
      </c>
      <c r="H113" s="42" t="s">
        <v>30</v>
      </c>
      <c r="I113" s="42" t="s">
        <v>333</v>
      </c>
      <c r="J113" s="53" t="s">
        <v>32</v>
      </c>
      <c r="K113" s="50"/>
      <c r="L113" s="51">
        <f>[1]Leht1!M11</f>
        <v>0</v>
      </c>
      <c r="M113" s="51">
        <f>[1]Leht1!N11</f>
        <v>109500</v>
      </c>
      <c r="N113" s="51">
        <f>[1]Leht1!O11</f>
        <v>136350</v>
      </c>
      <c r="O113" s="51">
        <f>[1]Leht1!P11</f>
        <v>136350</v>
      </c>
      <c r="P113" s="51">
        <f>[1]Leht1!Q11</f>
        <v>136350</v>
      </c>
      <c r="Q113" s="51">
        <f>[1]Leht1!R11</f>
        <v>136350</v>
      </c>
      <c r="R113" s="50">
        <f>[1]Leht1!S11</f>
        <v>654900</v>
      </c>
      <c r="S113" s="50">
        <f>[1]Leht1!T11</f>
        <v>0</v>
      </c>
      <c r="T113" s="54" t="s">
        <v>349</v>
      </c>
      <c r="U113" s="15">
        <v>112</v>
      </c>
    </row>
    <row r="114" spans="1:21" ht="116" x14ac:dyDescent="0.35">
      <c r="A114" s="42" t="s">
        <v>329</v>
      </c>
      <c r="B114" s="42" t="s">
        <v>112</v>
      </c>
      <c r="C114" s="42" t="s">
        <v>350</v>
      </c>
      <c r="D114" s="42" t="s">
        <v>685</v>
      </c>
      <c r="E114" s="42" t="s">
        <v>686</v>
      </c>
      <c r="F114" s="42" t="s">
        <v>331</v>
      </c>
      <c r="G114" s="42" t="s">
        <v>335</v>
      </c>
      <c r="H114" s="42" t="s">
        <v>30</v>
      </c>
      <c r="I114" s="53" t="s">
        <v>336</v>
      </c>
      <c r="J114" s="42" t="s">
        <v>35</v>
      </c>
      <c r="K114" s="50">
        <v>69165</v>
      </c>
      <c r="L114" s="51">
        <f>[1]Leht1!M12</f>
        <v>36603.1</v>
      </c>
      <c r="M114" s="51">
        <f>[1]Leht1!N12</f>
        <v>31282.999999999996</v>
      </c>
      <c r="N114" s="51" t="str">
        <f>[1]Leht1!O12</f>
        <v>N/A*</v>
      </c>
      <c r="O114" s="51" t="str">
        <f>[1]Leht1!P12</f>
        <v>N/A*</v>
      </c>
      <c r="P114" s="51" t="str">
        <f>[1]Leht1!Q12</f>
        <v>N/A*</v>
      </c>
      <c r="Q114" s="51" t="str">
        <f>[1]Leht1!R12</f>
        <v>N/A*</v>
      </c>
      <c r="R114" s="50" t="str">
        <f>[1]Leht1!S12</f>
        <v>N/A*</v>
      </c>
      <c r="S114" s="50" t="str">
        <f>[1]Leht1!T12</f>
        <v>4. Transport, telekommunikatsioon ja teised infrastruktuurid; 11. Poliitilised ja sotsiaalsed süsteemid, struktuurid ja protsessid</v>
      </c>
      <c r="T114" s="52" t="s">
        <v>351</v>
      </c>
      <c r="U114" s="15">
        <v>113</v>
      </c>
    </row>
    <row r="115" spans="1:21" ht="87" x14ac:dyDescent="0.35">
      <c r="A115" s="42" t="s">
        <v>329</v>
      </c>
      <c r="B115" s="42" t="s">
        <v>112</v>
      </c>
      <c r="C115" s="42" t="s">
        <v>352</v>
      </c>
      <c r="D115" s="42" t="s">
        <v>689</v>
      </c>
      <c r="E115" s="42" t="s">
        <v>689</v>
      </c>
      <c r="F115" s="42" t="s">
        <v>331</v>
      </c>
      <c r="G115" s="53" t="s">
        <v>353</v>
      </c>
      <c r="H115" s="42" t="s">
        <v>30</v>
      </c>
      <c r="I115" s="53" t="s">
        <v>354</v>
      </c>
      <c r="J115" s="42" t="s">
        <v>32</v>
      </c>
      <c r="K115" s="50"/>
      <c r="L115" s="51">
        <f>[1]Leht1!M13</f>
        <v>0</v>
      </c>
      <c r="M115" s="51">
        <f>[1]Leht1!N13</f>
        <v>15362</v>
      </c>
      <c r="N115" s="51">
        <f>[1]Leht1!O13</f>
        <v>10000</v>
      </c>
      <c r="O115" s="51">
        <f>[1]Leht1!P13</f>
        <v>10000</v>
      </c>
      <c r="P115" s="51">
        <f>[1]Leht1!Q13</f>
        <v>10000</v>
      </c>
      <c r="Q115" s="51">
        <f>[1]Leht1!R13</f>
        <v>10000</v>
      </c>
      <c r="R115" s="50">
        <f>[1]Leht1!S13</f>
        <v>55362</v>
      </c>
      <c r="S115" s="50" t="str">
        <f>[1]Leht1!T13</f>
        <v>11. Poliitilised ja sotsiaalsed süsteemid, struktuurid ja protsessid</v>
      </c>
      <c r="T115" s="52" t="s">
        <v>355</v>
      </c>
      <c r="U115" s="15">
        <v>114</v>
      </c>
    </row>
    <row r="116" spans="1:21" ht="94.5" customHeight="1" x14ac:dyDescent="0.35">
      <c r="A116" s="42" t="s">
        <v>329</v>
      </c>
      <c r="B116" s="42" t="s">
        <v>112</v>
      </c>
      <c r="C116" s="42" t="s">
        <v>352</v>
      </c>
      <c r="D116" s="42" t="s">
        <v>689</v>
      </c>
      <c r="E116" s="42" t="s">
        <v>689</v>
      </c>
      <c r="F116" s="42" t="s">
        <v>331</v>
      </c>
      <c r="G116" s="53" t="s">
        <v>356</v>
      </c>
      <c r="H116" s="42" t="s">
        <v>30</v>
      </c>
      <c r="I116" s="53" t="s">
        <v>357</v>
      </c>
      <c r="J116" s="42" t="s">
        <v>35</v>
      </c>
      <c r="K116" s="42">
        <v>7800</v>
      </c>
      <c r="L116" s="50">
        <v>33677</v>
      </c>
      <c r="M116" s="50">
        <v>88168</v>
      </c>
      <c r="N116" s="50">
        <v>79000</v>
      </c>
      <c r="O116" s="50">
        <v>79000</v>
      </c>
      <c r="P116" s="50">
        <v>79000</v>
      </c>
      <c r="Q116" s="50">
        <v>79000</v>
      </c>
      <c r="R116" s="50">
        <v>404168</v>
      </c>
      <c r="S116" s="50" t="str">
        <f>[1]Leht1!T14</f>
        <v>11. Poliitilised ja sotsiaalsed süsteemid, struktuurid ja protsessid</v>
      </c>
      <c r="T116" s="55" t="s">
        <v>358</v>
      </c>
      <c r="U116" s="15">
        <v>115</v>
      </c>
    </row>
    <row r="117" spans="1:21" ht="409.5" customHeight="1" x14ac:dyDescent="0.35">
      <c r="A117" s="53" t="s">
        <v>329</v>
      </c>
      <c r="B117" s="53" t="s">
        <v>112</v>
      </c>
      <c r="C117" s="53" t="s">
        <v>359</v>
      </c>
      <c r="D117" s="53" t="s">
        <v>690</v>
      </c>
      <c r="E117" s="53" t="s">
        <v>691</v>
      </c>
      <c r="F117" s="53" t="s">
        <v>331</v>
      </c>
      <c r="G117" s="53" t="s">
        <v>332</v>
      </c>
      <c r="H117" s="53" t="s">
        <v>30</v>
      </c>
      <c r="I117" s="53" t="s">
        <v>333</v>
      </c>
      <c r="J117" s="53" t="s">
        <v>32</v>
      </c>
      <c r="K117" s="53"/>
      <c r="L117" s="51">
        <f>[1]Leht1!M15</f>
        <v>0</v>
      </c>
      <c r="M117" s="51">
        <f>[1]Leht1!N15</f>
        <v>0</v>
      </c>
      <c r="N117" s="56">
        <f>505000-N113</f>
        <v>368650</v>
      </c>
      <c r="O117" s="56">
        <f t="shared" ref="O117:Q117" si="256">505000-O113</f>
        <v>368650</v>
      </c>
      <c r="P117" s="56">
        <f t="shared" si="256"/>
        <v>368650</v>
      </c>
      <c r="Q117" s="56">
        <f t="shared" si="256"/>
        <v>368650</v>
      </c>
      <c r="R117" s="56">
        <f>SUM(N117:Q117)</f>
        <v>1474600</v>
      </c>
      <c r="S117" s="50" t="str">
        <f>[1]Leht1!T15</f>
        <v>11. Poliitilised ja sotsiaalsed süsteemid, struktuurid ja protsessid; 9. Haridus</v>
      </c>
      <c r="T117" s="55" t="s">
        <v>360</v>
      </c>
      <c r="U117" s="15">
        <v>116</v>
      </c>
    </row>
    <row r="118" spans="1:21" ht="203.25" customHeight="1" x14ac:dyDescent="0.35">
      <c r="A118" s="53" t="s">
        <v>329</v>
      </c>
      <c r="B118" s="53" t="s">
        <v>112</v>
      </c>
      <c r="C118" s="53" t="s">
        <v>361</v>
      </c>
      <c r="D118" s="53" t="s">
        <v>692</v>
      </c>
      <c r="E118" s="53" t="s">
        <v>693</v>
      </c>
      <c r="F118" s="53" t="s">
        <v>331</v>
      </c>
      <c r="G118" s="53" t="s">
        <v>362</v>
      </c>
      <c r="H118" s="53" t="s">
        <v>30</v>
      </c>
      <c r="I118" s="53" t="s">
        <v>336</v>
      </c>
      <c r="J118" s="53" t="s">
        <v>35</v>
      </c>
      <c r="K118" s="53"/>
      <c r="L118" s="51">
        <f>[1]Leht1!M16</f>
        <v>0</v>
      </c>
      <c r="M118" s="51">
        <f>[1]Leht1!N16</f>
        <v>0</v>
      </c>
      <c r="N118" s="56">
        <v>100000</v>
      </c>
      <c r="O118" s="56">
        <v>100000</v>
      </c>
      <c r="P118" s="56">
        <v>100000</v>
      </c>
      <c r="Q118" s="56">
        <v>100000</v>
      </c>
      <c r="R118" s="56">
        <f>SUM(N118:Q118)</f>
        <v>400000</v>
      </c>
      <c r="S118" s="50" t="str">
        <f>[1]Leht1!T16</f>
        <v>11. Poliitilised ja sotsiaalsed süsteemid, struktuurid ja protsessid; 9. Haridus</v>
      </c>
      <c r="T118" s="55" t="s">
        <v>363</v>
      </c>
      <c r="U118" s="15">
        <v>117</v>
      </c>
    </row>
    <row r="119" spans="1:21" s="18" customFormat="1" ht="43.5" x14ac:dyDescent="0.35">
      <c r="A119" s="57" t="s">
        <v>694</v>
      </c>
      <c r="B119" s="57" t="s">
        <v>311</v>
      </c>
      <c r="C119" s="57" t="s">
        <v>365</v>
      </c>
      <c r="D119" s="57" t="s">
        <v>695</v>
      </c>
      <c r="E119" s="57" t="s">
        <v>696</v>
      </c>
      <c r="F119" s="57" t="s">
        <v>366</v>
      </c>
      <c r="G119" s="57" t="s">
        <v>367</v>
      </c>
      <c r="H119" s="57" t="s">
        <v>30</v>
      </c>
      <c r="I119" s="57" t="s">
        <v>368</v>
      </c>
      <c r="J119" s="58" t="s">
        <v>32</v>
      </c>
      <c r="K119" s="59">
        <v>1249538</v>
      </c>
      <c r="L119" s="59">
        <v>1249538</v>
      </c>
      <c r="M119" s="59">
        <v>1249538</v>
      </c>
      <c r="N119" s="59">
        <v>1249538</v>
      </c>
      <c r="O119" s="59">
        <v>1249538</v>
      </c>
      <c r="P119" s="59">
        <v>1249538</v>
      </c>
      <c r="Q119" s="59">
        <v>1249538</v>
      </c>
      <c r="R119" s="59">
        <f t="shared" ref="R119:R163" si="257">SUM(M119:Q119)</f>
        <v>6247690</v>
      </c>
      <c r="S119" s="59" t="s">
        <v>313</v>
      </c>
      <c r="T119" s="60" t="s">
        <v>369</v>
      </c>
      <c r="U119" s="15">
        <v>118</v>
      </c>
    </row>
    <row r="120" spans="1:21" s="18" customFormat="1" ht="58" x14ac:dyDescent="0.35">
      <c r="A120" s="57" t="s">
        <v>694</v>
      </c>
      <c r="B120" s="57" t="s">
        <v>311</v>
      </c>
      <c r="C120" s="57" t="s">
        <v>365</v>
      </c>
      <c r="D120" s="57" t="s">
        <v>695</v>
      </c>
      <c r="E120" s="57" t="s">
        <v>696</v>
      </c>
      <c r="F120" s="57" t="s">
        <v>370</v>
      </c>
      <c r="G120" s="57" t="s">
        <v>371</v>
      </c>
      <c r="H120" s="57" t="s">
        <v>30</v>
      </c>
      <c r="I120" s="57" t="s">
        <v>368</v>
      </c>
      <c r="J120" s="58" t="s">
        <v>35</v>
      </c>
      <c r="K120" s="59">
        <v>282800</v>
      </c>
      <c r="L120" s="59">
        <v>282800</v>
      </c>
      <c r="M120" s="59">
        <v>282800</v>
      </c>
      <c r="N120" s="59">
        <v>282800</v>
      </c>
      <c r="O120" s="59">
        <v>282800</v>
      </c>
      <c r="P120" s="59">
        <v>282800</v>
      </c>
      <c r="Q120" s="59">
        <v>282800</v>
      </c>
      <c r="R120" s="59">
        <f t="shared" si="257"/>
        <v>1414000</v>
      </c>
      <c r="S120" s="59" t="s">
        <v>313</v>
      </c>
      <c r="T120" s="60"/>
      <c r="U120" s="15">
        <v>119</v>
      </c>
    </row>
    <row r="121" spans="1:21" s="18" customFormat="1" ht="43.5" x14ac:dyDescent="0.35">
      <c r="A121" s="57" t="s">
        <v>694</v>
      </c>
      <c r="B121" s="57" t="s">
        <v>311</v>
      </c>
      <c r="C121" s="57" t="s">
        <v>365</v>
      </c>
      <c r="D121" s="57" t="s">
        <v>697</v>
      </c>
      <c r="E121" s="57" t="s">
        <v>698</v>
      </c>
      <c r="F121" s="57" t="s">
        <v>372</v>
      </c>
      <c r="G121" s="57" t="s">
        <v>373</v>
      </c>
      <c r="H121" s="57" t="s">
        <v>30</v>
      </c>
      <c r="I121" s="57" t="s">
        <v>374</v>
      </c>
      <c r="J121" s="58" t="s">
        <v>32</v>
      </c>
      <c r="K121" s="59">
        <v>81475</v>
      </c>
      <c r="L121" s="59">
        <v>267850</v>
      </c>
      <c r="M121" s="59">
        <v>291970</v>
      </c>
      <c r="N121" s="59">
        <v>286970</v>
      </c>
      <c r="O121" s="59">
        <v>45980</v>
      </c>
      <c r="P121" s="59">
        <v>0</v>
      </c>
      <c r="Q121" s="59">
        <v>0</v>
      </c>
      <c r="R121" s="59">
        <f t="shared" si="257"/>
        <v>624920</v>
      </c>
      <c r="S121" s="59" t="s">
        <v>313</v>
      </c>
      <c r="T121" s="60" t="s">
        <v>375</v>
      </c>
      <c r="U121" s="15">
        <v>120</v>
      </c>
    </row>
    <row r="122" spans="1:21" s="18" customFormat="1" ht="43.5" x14ac:dyDescent="0.35">
      <c r="A122" s="57" t="s">
        <v>694</v>
      </c>
      <c r="B122" s="57" t="s">
        <v>311</v>
      </c>
      <c r="C122" s="57" t="s">
        <v>365</v>
      </c>
      <c r="D122" s="57" t="s">
        <v>697</v>
      </c>
      <c r="E122" s="57" t="s">
        <v>698</v>
      </c>
      <c r="F122" s="57" t="s">
        <v>372</v>
      </c>
      <c r="G122" s="57" t="s">
        <v>373</v>
      </c>
      <c r="H122" s="57" t="s">
        <v>30</v>
      </c>
      <c r="I122" s="57" t="s">
        <v>374</v>
      </c>
      <c r="J122" s="58" t="s">
        <v>35</v>
      </c>
      <c r="K122" s="59">
        <v>0</v>
      </c>
      <c r="L122" s="59">
        <v>24600</v>
      </c>
      <c r="M122" s="59">
        <v>30000</v>
      </c>
      <c r="N122" s="59">
        <v>30000</v>
      </c>
      <c r="O122" s="59">
        <v>30000</v>
      </c>
      <c r="P122" s="59">
        <v>30000</v>
      </c>
      <c r="Q122" s="59">
        <v>30000</v>
      </c>
      <c r="R122" s="59">
        <f t="shared" si="257"/>
        <v>150000</v>
      </c>
      <c r="S122" s="59" t="s">
        <v>313</v>
      </c>
      <c r="T122" s="60" t="s">
        <v>375</v>
      </c>
      <c r="U122" s="15">
        <v>121</v>
      </c>
    </row>
    <row r="123" spans="1:21" s="18" customFormat="1" ht="43.5" x14ac:dyDescent="0.35">
      <c r="A123" s="57" t="s">
        <v>694</v>
      </c>
      <c r="B123" s="57" t="s">
        <v>311</v>
      </c>
      <c r="C123" s="57" t="s">
        <v>365</v>
      </c>
      <c r="D123" s="57" t="s">
        <v>697</v>
      </c>
      <c r="E123" s="57" t="s">
        <v>699</v>
      </c>
      <c r="F123" s="57" t="s">
        <v>372</v>
      </c>
      <c r="G123" s="57" t="s">
        <v>373</v>
      </c>
      <c r="H123" s="57" t="s">
        <v>30</v>
      </c>
      <c r="I123" s="57" t="s">
        <v>374</v>
      </c>
      <c r="J123" s="58" t="s">
        <v>32</v>
      </c>
      <c r="K123" s="59">
        <v>0</v>
      </c>
      <c r="L123" s="59">
        <v>0</v>
      </c>
      <c r="M123" s="59">
        <v>59998</v>
      </c>
      <c r="N123" s="59">
        <v>10000</v>
      </c>
      <c r="O123" s="59">
        <v>0</v>
      </c>
      <c r="P123" s="59">
        <v>0</v>
      </c>
      <c r="Q123" s="59">
        <v>0</v>
      </c>
      <c r="R123" s="59">
        <f t="shared" si="257"/>
        <v>69998</v>
      </c>
      <c r="S123" s="59" t="s">
        <v>313</v>
      </c>
      <c r="T123" s="60" t="s">
        <v>375</v>
      </c>
      <c r="U123" s="15">
        <v>122</v>
      </c>
    </row>
    <row r="124" spans="1:21" s="18" customFormat="1" ht="43.5" x14ac:dyDescent="0.35">
      <c r="A124" s="57" t="s">
        <v>694</v>
      </c>
      <c r="B124" s="57" t="s">
        <v>311</v>
      </c>
      <c r="C124" s="57" t="s">
        <v>365</v>
      </c>
      <c r="D124" s="57" t="s">
        <v>697</v>
      </c>
      <c r="E124" s="57" t="s">
        <v>699</v>
      </c>
      <c r="F124" s="57" t="s">
        <v>372</v>
      </c>
      <c r="G124" s="57" t="s">
        <v>373</v>
      </c>
      <c r="H124" s="57" t="s">
        <v>30</v>
      </c>
      <c r="I124" s="57" t="s">
        <v>374</v>
      </c>
      <c r="J124" s="58" t="s">
        <v>32</v>
      </c>
      <c r="K124" s="59">
        <v>0</v>
      </c>
      <c r="L124" s="59">
        <v>0</v>
      </c>
      <c r="M124" s="59">
        <v>455600</v>
      </c>
      <c r="N124" s="59">
        <v>500000</v>
      </c>
      <c r="O124" s="59">
        <v>500000</v>
      </c>
      <c r="P124" s="59">
        <v>505600</v>
      </c>
      <c r="Q124" s="59">
        <v>0</v>
      </c>
      <c r="R124" s="59">
        <f t="shared" si="257"/>
        <v>1961200</v>
      </c>
      <c r="S124" s="59" t="s">
        <v>313</v>
      </c>
      <c r="T124" s="60" t="s">
        <v>376</v>
      </c>
      <c r="U124" s="15">
        <v>123</v>
      </c>
    </row>
    <row r="125" spans="1:21" s="18" customFormat="1" ht="43.5" x14ac:dyDescent="0.35">
      <c r="A125" s="57" t="s">
        <v>694</v>
      </c>
      <c r="B125" s="57" t="s">
        <v>311</v>
      </c>
      <c r="C125" s="57" t="s">
        <v>365</v>
      </c>
      <c r="D125" s="57" t="s">
        <v>697</v>
      </c>
      <c r="E125" s="57" t="s">
        <v>700</v>
      </c>
      <c r="F125" s="57" t="s">
        <v>372</v>
      </c>
      <c r="G125" s="57" t="s">
        <v>373</v>
      </c>
      <c r="H125" s="57" t="s">
        <v>30</v>
      </c>
      <c r="I125" s="57" t="s">
        <v>374</v>
      </c>
      <c r="J125" s="58" t="s">
        <v>32</v>
      </c>
      <c r="K125" s="59">
        <v>123064</v>
      </c>
      <c r="L125" s="59">
        <v>140383</v>
      </c>
      <c r="M125" s="59">
        <v>401832</v>
      </c>
      <c r="N125" s="59">
        <v>377000</v>
      </c>
      <c r="O125" s="59">
        <v>356000</v>
      </c>
      <c r="P125" s="59">
        <v>191646</v>
      </c>
      <c r="Q125" s="59">
        <v>141000</v>
      </c>
      <c r="R125" s="59">
        <f t="shared" si="257"/>
        <v>1467478</v>
      </c>
      <c r="S125" s="59" t="s">
        <v>313</v>
      </c>
      <c r="T125" s="60" t="s">
        <v>377</v>
      </c>
      <c r="U125" s="15">
        <v>124</v>
      </c>
    </row>
    <row r="126" spans="1:21" s="18" customFormat="1" ht="43.5" x14ac:dyDescent="0.35">
      <c r="A126" s="57" t="s">
        <v>694</v>
      </c>
      <c r="B126" s="57" t="s">
        <v>311</v>
      </c>
      <c r="C126" s="57" t="s">
        <v>365</v>
      </c>
      <c r="D126" s="57" t="s">
        <v>697</v>
      </c>
      <c r="E126" s="57" t="s">
        <v>700</v>
      </c>
      <c r="F126" s="57" t="s">
        <v>372</v>
      </c>
      <c r="G126" s="57" t="s">
        <v>373</v>
      </c>
      <c r="H126" s="57" t="s">
        <v>287</v>
      </c>
      <c r="I126" s="57" t="s">
        <v>374</v>
      </c>
      <c r="J126" s="58" t="s">
        <v>32</v>
      </c>
      <c r="K126" s="59">
        <v>0</v>
      </c>
      <c r="L126" s="59">
        <v>0</v>
      </c>
      <c r="M126" s="59">
        <v>51840</v>
      </c>
      <c r="N126" s="59">
        <v>0</v>
      </c>
      <c r="O126" s="59">
        <v>0</v>
      </c>
      <c r="P126" s="59">
        <v>0</v>
      </c>
      <c r="Q126" s="59">
        <v>0</v>
      </c>
      <c r="R126" s="59">
        <f t="shared" si="257"/>
        <v>51840</v>
      </c>
      <c r="S126" s="59" t="s">
        <v>313</v>
      </c>
      <c r="T126" s="60"/>
      <c r="U126" s="15">
        <v>125</v>
      </c>
    </row>
    <row r="127" spans="1:21" s="18" customFormat="1" ht="43.5" x14ac:dyDescent="0.35">
      <c r="A127" s="57" t="s">
        <v>694</v>
      </c>
      <c r="B127" s="57" t="s">
        <v>311</v>
      </c>
      <c r="C127" s="57" t="s">
        <v>365</v>
      </c>
      <c r="D127" s="57" t="s">
        <v>697</v>
      </c>
      <c r="E127" s="57" t="s">
        <v>700</v>
      </c>
      <c r="F127" s="57" t="s">
        <v>372</v>
      </c>
      <c r="G127" s="57" t="s">
        <v>373</v>
      </c>
      <c r="H127" s="57" t="s">
        <v>30</v>
      </c>
      <c r="I127" s="57" t="s">
        <v>374</v>
      </c>
      <c r="J127" s="58" t="s">
        <v>35</v>
      </c>
      <c r="K127" s="59"/>
      <c r="L127" s="59">
        <v>22800</v>
      </c>
      <c r="M127" s="59">
        <v>75000</v>
      </c>
      <c r="N127" s="59">
        <v>70000</v>
      </c>
      <c r="O127" s="59">
        <v>10000</v>
      </c>
      <c r="P127" s="59">
        <v>10000</v>
      </c>
      <c r="Q127" s="59">
        <v>10000</v>
      </c>
      <c r="R127" s="59">
        <f t="shared" si="257"/>
        <v>175000</v>
      </c>
      <c r="S127" s="59" t="s">
        <v>313</v>
      </c>
      <c r="T127" s="60" t="s">
        <v>375</v>
      </c>
      <c r="U127" s="15">
        <v>126</v>
      </c>
    </row>
    <row r="128" spans="1:21" s="18" customFormat="1" ht="43.5" x14ac:dyDescent="0.35">
      <c r="A128" s="57" t="s">
        <v>694</v>
      </c>
      <c r="B128" s="57" t="s">
        <v>311</v>
      </c>
      <c r="C128" s="57" t="s">
        <v>365</v>
      </c>
      <c r="D128" s="57" t="s">
        <v>701</v>
      </c>
      <c r="E128" s="57" t="s">
        <v>702</v>
      </c>
      <c r="F128" s="57" t="s">
        <v>372</v>
      </c>
      <c r="G128" s="57" t="s">
        <v>373</v>
      </c>
      <c r="H128" s="57" t="s">
        <v>30</v>
      </c>
      <c r="I128" s="57" t="s">
        <v>374</v>
      </c>
      <c r="J128" s="58" t="s">
        <v>32</v>
      </c>
      <c r="K128" s="59">
        <v>59836</v>
      </c>
      <c r="L128" s="59">
        <v>88458</v>
      </c>
      <c r="M128" s="59">
        <v>65000</v>
      </c>
      <c r="N128" s="59">
        <v>43000</v>
      </c>
      <c r="O128" s="59">
        <v>33000</v>
      </c>
      <c r="P128" s="59">
        <v>34000</v>
      </c>
      <c r="Q128" s="59">
        <v>0</v>
      </c>
      <c r="R128" s="59">
        <f t="shared" si="257"/>
        <v>175000</v>
      </c>
      <c r="S128" s="59" t="s">
        <v>313</v>
      </c>
      <c r="T128" s="60" t="s">
        <v>375</v>
      </c>
      <c r="U128" s="15">
        <v>127</v>
      </c>
    </row>
    <row r="129" spans="1:21" s="18" customFormat="1" ht="43.5" x14ac:dyDescent="0.35">
      <c r="A129" s="57" t="s">
        <v>694</v>
      </c>
      <c r="B129" s="57" t="s">
        <v>311</v>
      </c>
      <c r="C129" s="57" t="s">
        <v>365</v>
      </c>
      <c r="D129" s="57" t="s">
        <v>701</v>
      </c>
      <c r="E129" s="57" t="s">
        <v>702</v>
      </c>
      <c r="F129" s="57" t="s">
        <v>372</v>
      </c>
      <c r="G129" s="57" t="s">
        <v>373</v>
      </c>
      <c r="H129" s="57" t="s">
        <v>30</v>
      </c>
      <c r="I129" s="57" t="s">
        <v>374</v>
      </c>
      <c r="J129" s="58" t="s">
        <v>35</v>
      </c>
      <c r="K129" s="59"/>
      <c r="L129" s="59">
        <v>0</v>
      </c>
      <c r="M129" s="59">
        <v>120000</v>
      </c>
      <c r="N129" s="59">
        <v>120000</v>
      </c>
      <c r="O129" s="59">
        <v>120000</v>
      </c>
      <c r="P129" s="59">
        <v>120000</v>
      </c>
      <c r="Q129" s="59">
        <v>0</v>
      </c>
      <c r="R129" s="59">
        <f t="shared" si="257"/>
        <v>480000</v>
      </c>
      <c r="S129" s="59" t="s">
        <v>313</v>
      </c>
      <c r="T129" s="60" t="s">
        <v>375</v>
      </c>
      <c r="U129" s="15">
        <v>128</v>
      </c>
    </row>
    <row r="130" spans="1:21" s="18" customFormat="1" ht="43.5" x14ac:dyDescent="0.35">
      <c r="A130" s="57" t="s">
        <v>694</v>
      </c>
      <c r="B130" s="57" t="s">
        <v>311</v>
      </c>
      <c r="C130" s="57" t="s">
        <v>365</v>
      </c>
      <c r="D130" s="57" t="s">
        <v>701</v>
      </c>
      <c r="E130" s="57" t="s">
        <v>703</v>
      </c>
      <c r="F130" s="57" t="s">
        <v>372</v>
      </c>
      <c r="G130" s="57" t="s">
        <v>373</v>
      </c>
      <c r="H130" s="57" t="s">
        <v>30</v>
      </c>
      <c r="I130" s="57" t="s">
        <v>374</v>
      </c>
      <c r="J130" s="58" t="s">
        <v>32</v>
      </c>
      <c r="K130" s="59">
        <v>117219</v>
      </c>
      <c r="L130" s="59">
        <v>111291</v>
      </c>
      <c r="M130" s="59">
        <v>344800</v>
      </c>
      <c r="N130" s="59">
        <v>231800</v>
      </c>
      <c r="O130" s="59">
        <v>163000</v>
      </c>
      <c r="P130" s="59">
        <v>110000</v>
      </c>
      <c r="Q130" s="59">
        <v>97000</v>
      </c>
      <c r="R130" s="59">
        <f t="shared" si="257"/>
        <v>946600</v>
      </c>
      <c r="S130" s="59" t="s">
        <v>313</v>
      </c>
      <c r="T130" s="60" t="s">
        <v>375</v>
      </c>
      <c r="U130" s="15">
        <v>129</v>
      </c>
    </row>
    <row r="131" spans="1:21" s="18" customFormat="1" ht="43.5" x14ac:dyDescent="0.35">
      <c r="A131" s="57" t="s">
        <v>694</v>
      </c>
      <c r="B131" s="57" t="s">
        <v>311</v>
      </c>
      <c r="C131" s="57" t="s">
        <v>365</v>
      </c>
      <c r="D131" s="57" t="s">
        <v>701</v>
      </c>
      <c r="E131" s="57" t="s">
        <v>703</v>
      </c>
      <c r="F131" s="57" t="s">
        <v>372</v>
      </c>
      <c r="G131" s="57" t="s">
        <v>373</v>
      </c>
      <c r="H131" s="57" t="s">
        <v>30</v>
      </c>
      <c r="I131" s="57" t="s">
        <v>374</v>
      </c>
      <c r="J131" s="58" t="s">
        <v>35</v>
      </c>
      <c r="K131" s="59"/>
      <c r="L131" s="59">
        <v>10093</v>
      </c>
      <c r="M131" s="59">
        <v>48004</v>
      </c>
      <c r="N131" s="59">
        <v>33004</v>
      </c>
      <c r="O131" s="59">
        <v>33004</v>
      </c>
      <c r="P131" s="59">
        <v>18000</v>
      </c>
      <c r="Q131" s="59">
        <v>18000</v>
      </c>
      <c r="R131" s="59">
        <f t="shared" si="257"/>
        <v>150012</v>
      </c>
      <c r="S131" s="59" t="s">
        <v>313</v>
      </c>
      <c r="T131" s="60" t="s">
        <v>375</v>
      </c>
      <c r="U131" s="15">
        <v>130</v>
      </c>
    </row>
    <row r="132" spans="1:21" s="18" customFormat="1" ht="43.5" x14ac:dyDescent="0.35">
      <c r="A132" s="57" t="s">
        <v>694</v>
      </c>
      <c r="B132" s="57" t="s">
        <v>311</v>
      </c>
      <c r="C132" s="57" t="s">
        <v>365</v>
      </c>
      <c r="D132" s="57" t="s">
        <v>701</v>
      </c>
      <c r="E132" s="57" t="s">
        <v>704</v>
      </c>
      <c r="F132" s="57" t="s">
        <v>372</v>
      </c>
      <c r="G132" s="57" t="s">
        <v>373</v>
      </c>
      <c r="H132" s="57" t="s">
        <v>30</v>
      </c>
      <c r="I132" s="57" t="s">
        <v>374</v>
      </c>
      <c r="J132" s="58" t="s">
        <v>35</v>
      </c>
      <c r="K132" s="59"/>
      <c r="L132" s="59">
        <v>0</v>
      </c>
      <c r="M132" s="59">
        <v>30000</v>
      </c>
      <c r="N132" s="59">
        <v>40000</v>
      </c>
      <c r="O132" s="59">
        <v>0</v>
      </c>
      <c r="P132" s="59">
        <v>0</v>
      </c>
      <c r="Q132" s="59">
        <v>0</v>
      </c>
      <c r="R132" s="59">
        <f t="shared" si="257"/>
        <v>70000</v>
      </c>
      <c r="S132" s="59" t="s">
        <v>313</v>
      </c>
      <c r="T132" s="60" t="s">
        <v>375</v>
      </c>
      <c r="U132" s="15">
        <v>131</v>
      </c>
    </row>
    <row r="133" spans="1:21" s="18" customFormat="1" ht="43.5" x14ac:dyDescent="0.35">
      <c r="A133" s="57" t="s">
        <v>694</v>
      </c>
      <c r="B133" s="57" t="s">
        <v>311</v>
      </c>
      <c r="C133" s="57" t="s">
        <v>365</v>
      </c>
      <c r="D133" s="57" t="s">
        <v>701</v>
      </c>
      <c r="E133" s="57" t="s">
        <v>705</v>
      </c>
      <c r="F133" s="57" t="s">
        <v>372</v>
      </c>
      <c r="G133" s="57" t="s">
        <v>373</v>
      </c>
      <c r="H133" s="57" t="s">
        <v>30</v>
      </c>
      <c r="I133" s="57" t="s">
        <v>374</v>
      </c>
      <c r="J133" s="58" t="s">
        <v>32</v>
      </c>
      <c r="K133" s="59">
        <v>11808</v>
      </c>
      <c r="L133" s="59">
        <v>38008</v>
      </c>
      <c r="M133" s="59">
        <v>0</v>
      </c>
      <c r="N133" s="59">
        <v>0</v>
      </c>
      <c r="O133" s="59">
        <v>0</v>
      </c>
      <c r="P133" s="59">
        <v>0</v>
      </c>
      <c r="Q133" s="59"/>
      <c r="R133" s="59">
        <f t="shared" si="257"/>
        <v>0</v>
      </c>
      <c r="S133" s="59" t="s">
        <v>313</v>
      </c>
      <c r="T133" s="60" t="s">
        <v>375</v>
      </c>
      <c r="U133" s="15">
        <v>132</v>
      </c>
    </row>
    <row r="134" spans="1:21" s="18" customFormat="1" ht="43.5" x14ac:dyDescent="0.35">
      <c r="A134" s="57" t="s">
        <v>694</v>
      </c>
      <c r="B134" s="57" t="s">
        <v>311</v>
      </c>
      <c r="C134" s="57" t="s">
        <v>365</v>
      </c>
      <c r="D134" s="57" t="s">
        <v>706</v>
      </c>
      <c r="E134" s="57" t="s">
        <v>706</v>
      </c>
      <c r="F134" s="57" t="s">
        <v>372</v>
      </c>
      <c r="G134" s="57" t="s">
        <v>373</v>
      </c>
      <c r="H134" s="57" t="s">
        <v>30</v>
      </c>
      <c r="I134" s="57" t="s">
        <v>374</v>
      </c>
      <c r="J134" s="58" t="s">
        <v>32</v>
      </c>
      <c r="K134" s="59">
        <v>514052</v>
      </c>
      <c r="L134" s="59">
        <v>734355</v>
      </c>
      <c r="M134" s="59">
        <v>377360</v>
      </c>
      <c r="N134" s="59">
        <v>0</v>
      </c>
      <c r="O134" s="59">
        <v>57951</v>
      </c>
      <c r="P134" s="59">
        <v>66000</v>
      </c>
      <c r="Q134" s="59">
        <v>64000</v>
      </c>
      <c r="R134" s="59">
        <f t="shared" si="257"/>
        <v>565311</v>
      </c>
      <c r="S134" s="59" t="s">
        <v>313</v>
      </c>
      <c r="T134" s="60" t="s">
        <v>377</v>
      </c>
      <c r="U134" s="15">
        <v>133</v>
      </c>
    </row>
    <row r="135" spans="1:21" s="18" customFormat="1" ht="43.5" x14ac:dyDescent="0.35">
      <c r="A135" s="57" t="s">
        <v>694</v>
      </c>
      <c r="B135" s="57" t="s">
        <v>311</v>
      </c>
      <c r="C135" s="57" t="s">
        <v>365</v>
      </c>
      <c r="D135" s="57" t="s">
        <v>706</v>
      </c>
      <c r="E135" s="57" t="s">
        <v>706</v>
      </c>
      <c r="F135" s="57" t="s">
        <v>372</v>
      </c>
      <c r="G135" s="57" t="s">
        <v>373</v>
      </c>
      <c r="H135" s="57" t="s">
        <v>30</v>
      </c>
      <c r="I135" s="57" t="s">
        <v>374</v>
      </c>
      <c r="J135" s="58" t="s">
        <v>35</v>
      </c>
      <c r="K135" s="59"/>
      <c r="L135" s="59">
        <v>4036</v>
      </c>
      <c r="M135" s="59">
        <v>343000</v>
      </c>
      <c r="N135" s="59">
        <v>466550</v>
      </c>
      <c r="O135" s="59">
        <v>303550</v>
      </c>
      <c r="P135" s="59">
        <v>75000</v>
      </c>
      <c r="Q135" s="59">
        <v>0</v>
      </c>
      <c r="R135" s="59">
        <f t="shared" si="257"/>
        <v>1188100</v>
      </c>
      <c r="S135" s="59" t="s">
        <v>313</v>
      </c>
      <c r="T135" s="60" t="s">
        <v>377</v>
      </c>
      <c r="U135" s="15">
        <v>134</v>
      </c>
    </row>
    <row r="136" spans="1:21" s="18" customFormat="1" ht="43.5" x14ac:dyDescent="0.35">
      <c r="A136" s="57" t="s">
        <v>694</v>
      </c>
      <c r="B136" s="57" t="s">
        <v>311</v>
      </c>
      <c r="C136" s="57" t="s">
        <v>365</v>
      </c>
      <c r="D136" s="57" t="s">
        <v>695</v>
      </c>
      <c r="E136" s="57" t="s">
        <v>707</v>
      </c>
      <c r="F136" s="57" t="s">
        <v>372</v>
      </c>
      <c r="G136" s="57" t="s">
        <v>373</v>
      </c>
      <c r="H136" s="57" t="s">
        <v>30</v>
      </c>
      <c r="I136" s="57" t="s">
        <v>374</v>
      </c>
      <c r="J136" s="58" t="s">
        <v>32</v>
      </c>
      <c r="K136" s="59">
        <v>13960</v>
      </c>
      <c r="L136" s="59">
        <v>13960</v>
      </c>
      <c r="M136" s="59">
        <v>20000</v>
      </c>
      <c r="N136" s="59">
        <v>20000</v>
      </c>
      <c r="O136" s="59">
        <v>20000</v>
      </c>
      <c r="P136" s="59">
        <v>20000</v>
      </c>
      <c r="Q136" s="59">
        <v>0</v>
      </c>
      <c r="R136" s="59">
        <f t="shared" si="257"/>
        <v>80000</v>
      </c>
      <c r="S136" s="59" t="s">
        <v>313</v>
      </c>
      <c r="T136" s="60" t="s">
        <v>375</v>
      </c>
      <c r="U136" s="15">
        <v>135</v>
      </c>
    </row>
    <row r="137" spans="1:21" s="18" customFormat="1" ht="43.5" x14ac:dyDescent="0.35">
      <c r="A137" s="57" t="s">
        <v>694</v>
      </c>
      <c r="B137" s="57" t="s">
        <v>311</v>
      </c>
      <c r="C137" s="57" t="s">
        <v>365</v>
      </c>
      <c r="D137" s="57" t="s">
        <v>695</v>
      </c>
      <c r="E137" s="57" t="s">
        <v>707</v>
      </c>
      <c r="F137" s="57" t="s">
        <v>372</v>
      </c>
      <c r="G137" s="57" t="s">
        <v>373</v>
      </c>
      <c r="H137" s="57" t="s">
        <v>30</v>
      </c>
      <c r="I137" s="57" t="s">
        <v>374</v>
      </c>
      <c r="J137" s="58" t="s">
        <v>35</v>
      </c>
      <c r="K137" s="59"/>
      <c r="L137" s="59">
        <v>0</v>
      </c>
      <c r="M137" s="59">
        <v>0</v>
      </c>
      <c r="N137" s="59">
        <v>9400</v>
      </c>
      <c r="O137" s="59">
        <v>0</v>
      </c>
      <c r="P137" s="59">
        <v>0</v>
      </c>
      <c r="Q137" s="59">
        <v>0</v>
      </c>
      <c r="R137" s="59">
        <f t="shared" si="257"/>
        <v>9400</v>
      </c>
      <c r="S137" s="59" t="s">
        <v>313</v>
      </c>
      <c r="T137" s="60" t="s">
        <v>375</v>
      </c>
      <c r="U137" s="15">
        <v>136</v>
      </c>
    </row>
    <row r="138" spans="1:21" s="18" customFormat="1" ht="43.5" x14ac:dyDescent="0.35">
      <c r="A138" s="57" t="s">
        <v>694</v>
      </c>
      <c r="B138" s="57" t="s">
        <v>311</v>
      </c>
      <c r="C138" s="57" t="s">
        <v>365</v>
      </c>
      <c r="D138" s="57" t="s">
        <v>695</v>
      </c>
      <c r="E138" s="57" t="s">
        <v>696</v>
      </c>
      <c r="F138" s="57" t="s">
        <v>372</v>
      </c>
      <c r="G138" s="57" t="s">
        <v>373</v>
      </c>
      <c r="H138" s="57" t="s">
        <v>30</v>
      </c>
      <c r="I138" s="57" t="s">
        <v>374</v>
      </c>
      <c r="J138" s="58" t="s">
        <v>32</v>
      </c>
      <c r="K138" s="59">
        <v>53865</v>
      </c>
      <c r="L138" s="59">
        <v>43870</v>
      </c>
      <c r="M138" s="59">
        <v>150600</v>
      </c>
      <c r="N138" s="59">
        <v>54600</v>
      </c>
      <c r="O138" s="59">
        <v>30000</v>
      </c>
      <c r="P138" s="59">
        <v>10008</v>
      </c>
      <c r="Q138" s="59">
        <v>0</v>
      </c>
      <c r="R138" s="59">
        <f t="shared" si="257"/>
        <v>245208</v>
      </c>
      <c r="S138" s="59" t="s">
        <v>313</v>
      </c>
      <c r="T138" s="60" t="s">
        <v>375</v>
      </c>
      <c r="U138" s="15">
        <v>137</v>
      </c>
    </row>
    <row r="139" spans="1:21" s="18" customFormat="1" ht="43.5" x14ac:dyDescent="0.35">
      <c r="A139" s="57" t="s">
        <v>694</v>
      </c>
      <c r="B139" s="57" t="s">
        <v>311</v>
      </c>
      <c r="C139" s="57" t="s">
        <v>365</v>
      </c>
      <c r="D139" s="57" t="s">
        <v>695</v>
      </c>
      <c r="E139" s="57" t="s">
        <v>708</v>
      </c>
      <c r="F139" s="57" t="s">
        <v>372</v>
      </c>
      <c r="G139" s="57" t="s">
        <v>373</v>
      </c>
      <c r="H139" s="57" t="s">
        <v>30</v>
      </c>
      <c r="I139" s="57" t="s">
        <v>374</v>
      </c>
      <c r="J139" s="58" t="s">
        <v>32</v>
      </c>
      <c r="K139" s="59">
        <v>10556</v>
      </c>
      <c r="L139" s="59">
        <v>4819</v>
      </c>
      <c r="M139" s="59">
        <v>100000</v>
      </c>
      <c r="N139" s="59">
        <v>0</v>
      </c>
      <c r="O139" s="59">
        <v>0</v>
      </c>
      <c r="P139" s="59">
        <v>0</v>
      </c>
      <c r="Q139" s="59">
        <v>0</v>
      </c>
      <c r="R139" s="59">
        <f t="shared" si="257"/>
        <v>100000</v>
      </c>
      <c r="S139" s="59" t="s">
        <v>313</v>
      </c>
      <c r="T139" s="60" t="s">
        <v>375</v>
      </c>
      <c r="U139" s="15">
        <v>138</v>
      </c>
    </row>
    <row r="140" spans="1:21" s="18" customFormat="1" ht="43.5" x14ac:dyDescent="0.35">
      <c r="A140" s="57" t="s">
        <v>694</v>
      </c>
      <c r="B140" s="57" t="s">
        <v>311</v>
      </c>
      <c r="C140" s="57" t="s">
        <v>365</v>
      </c>
      <c r="D140" s="57" t="s">
        <v>709</v>
      </c>
      <c r="E140" s="57" t="s">
        <v>710</v>
      </c>
      <c r="F140" s="57" t="s">
        <v>372</v>
      </c>
      <c r="G140" s="57" t="s">
        <v>373</v>
      </c>
      <c r="H140" s="57" t="s">
        <v>30</v>
      </c>
      <c r="I140" s="57" t="s">
        <v>374</v>
      </c>
      <c r="J140" s="58" t="s">
        <v>32</v>
      </c>
      <c r="K140" s="59">
        <v>258547</v>
      </c>
      <c r="L140" s="59">
        <v>80400</v>
      </c>
      <c r="M140" s="59">
        <v>170600</v>
      </c>
      <c r="N140" s="59">
        <v>250000</v>
      </c>
      <c r="O140" s="59">
        <v>201000</v>
      </c>
      <c r="P140" s="59">
        <v>273000</v>
      </c>
      <c r="Q140" s="59">
        <v>150000</v>
      </c>
      <c r="R140" s="59">
        <f t="shared" si="257"/>
        <v>1044600</v>
      </c>
      <c r="S140" s="59" t="s">
        <v>313</v>
      </c>
      <c r="T140" s="60" t="s">
        <v>375</v>
      </c>
      <c r="U140" s="15">
        <v>139</v>
      </c>
    </row>
    <row r="141" spans="1:21" s="18" customFormat="1" ht="43.5" x14ac:dyDescent="0.35">
      <c r="A141" s="57" t="s">
        <v>694</v>
      </c>
      <c r="B141" s="57" t="s">
        <v>311</v>
      </c>
      <c r="C141" s="57" t="s">
        <v>365</v>
      </c>
      <c r="D141" s="57" t="s">
        <v>709</v>
      </c>
      <c r="E141" s="57" t="s">
        <v>710</v>
      </c>
      <c r="F141" s="57" t="s">
        <v>372</v>
      </c>
      <c r="G141" s="57" t="s">
        <v>373</v>
      </c>
      <c r="H141" s="57" t="s">
        <v>30</v>
      </c>
      <c r="I141" s="57" t="s">
        <v>374</v>
      </c>
      <c r="J141" s="58" t="s">
        <v>35</v>
      </c>
      <c r="K141" s="59"/>
      <c r="L141" s="59">
        <v>210804</v>
      </c>
      <c r="M141" s="59">
        <v>350580</v>
      </c>
      <c r="N141" s="59">
        <v>161326</v>
      </c>
      <c r="O141" s="59">
        <v>65766</v>
      </c>
      <c r="P141" s="59">
        <v>62036</v>
      </c>
      <c r="Q141" s="59">
        <v>7016</v>
      </c>
      <c r="R141" s="59">
        <f t="shared" si="257"/>
        <v>646724</v>
      </c>
      <c r="S141" s="59" t="s">
        <v>313</v>
      </c>
      <c r="T141" s="60" t="s">
        <v>377</v>
      </c>
      <c r="U141" s="15">
        <v>140</v>
      </c>
    </row>
    <row r="142" spans="1:21" s="18" customFormat="1" ht="43.5" x14ac:dyDescent="0.35">
      <c r="A142" s="57" t="s">
        <v>694</v>
      </c>
      <c r="B142" s="57" t="s">
        <v>311</v>
      </c>
      <c r="C142" s="57" t="s">
        <v>365</v>
      </c>
      <c r="D142" s="57" t="s">
        <v>709</v>
      </c>
      <c r="E142" s="57" t="s">
        <v>711</v>
      </c>
      <c r="F142" s="57" t="s">
        <v>372</v>
      </c>
      <c r="G142" s="57" t="s">
        <v>373</v>
      </c>
      <c r="H142" s="57" t="s">
        <v>30</v>
      </c>
      <c r="I142" s="57" t="s">
        <v>374</v>
      </c>
      <c r="J142" s="58" t="s">
        <v>32</v>
      </c>
      <c r="K142" s="59">
        <v>1632</v>
      </c>
      <c r="L142" s="59">
        <v>9000</v>
      </c>
      <c r="M142" s="59">
        <v>0</v>
      </c>
      <c r="N142" s="59">
        <v>0</v>
      </c>
      <c r="O142" s="59">
        <v>0</v>
      </c>
      <c r="P142" s="59">
        <v>0</v>
      </c>
      <c r="Q142" s="59">
        <v>0</v>
      </c>
      <c r="R142" s="59">
        <f t="shared" si="257"/>
        <v>0</v>
      </c>
      <c r="S142" s="59" t="s">
        <v>313</v>
      </c>
      <c r="T142" s="60" t="s">
        <v>375</v>
      </c>
      <c r="U142" s="15">
        <v>141</v>
      </c>
    </row>
    <row r="143" spans="1:21" s="18" customFormat="1" ht="43.5" x14ac:dyDescent="0.35">
      <c r="A143" s="57" t="s">
        <v>694</v>
      </c>
      <c r="B143" s="57" t="s">
        <v>311</v>
      </c>
      <c r="C143" s="57" t="s">
        <v>365</v>
      </c>
      <c r="D143" s="57" t="s">
        <v>709</v>
      </c>
      <c r="E143" s="57" t="s">
        <v>712</v>
      </c>
      <c r="F143" s="57" t="s">
        <v>372</v>
      </c>
      <c r="G143" s="57" t="s">
        <v>373</v>
      </c>
      <c r="H143" s="57" t="s">
        <v>30</v>
      </c>
      <c r="I143" s="57" t="s">
        <v>374</v>
      </c>
      <c r="J143" s="58" t="s">
        <v>35</v>
      </c>
      <c r="K143" s="59">
        <v>5950</v>
      </c>
      <c r="L143" s="59">
        <v>0</v>
      </c>
      <c r="M143" s="59">
        <v>10000</v>
      </c>
      <c r="N143" s="59">
        <v>0</v>
      </c>
      <c r="O143" s="59">
        <v>0</v>
      </c>
      <c r="P143" s="59">
        <v>0</v>
      </c>
      <c r="Q143" s="59">
        <v>0</v>
      </c>
      <c r="R143" s="59">
        <f t="shared" si="257"/>
        <v>10000</v>
      </c>
      <c r="S143" s="59" t="s">
        <v>313</v>
      </c>
      <c r="T143" s="60" t="s">
        <v>375</v>
      </c>
      <c r="U143" s="15">
        <v>142</v>
      </c>
    </row>
    <row r="144" spans="1:21" s="18" customFormat="1" ht="43.5" x14ac:dyDescent="0.35">
      <c r="A144" s="57" t="s">
        <v>694</v>
      </c>
      <c r="B144" s="57" t="s">
        <v>311</v>
      </c>
      <c r="C144" s="57" t="s">
        <v>365</v>
      </c>
      <c r="D144" s="57" t="s">
        <v>709</v>
      </c>
      <c r="E144" s="57" t="s">
        <v>713</v>
      </c>
      <c r="F144" s="57" t="s">
        <v>372</v>
      </c>
      <c r="G144" s="57" t="s">
        <v>373</v>
      </c>
      <c r="H144" s="57" t="s">
        <v>30</v>
      </c>
      <c r="I144" s="57" t="s">
        <v>374</v>
      </c>
      <c r="J144" s="58" t="s">
        <v>32</v>
      </c>
      <c r="K144" s="59">
        <v>48000</v>
      </c>
      <c r="L144" s="59">
        <v>31416</v>
      </c>
      <c r="M144" s="59">
        <v>127000</v>
      </c>
      <c r="N144" s="59">
        <v>128000</v>
      </c>
      <c r="O144" s="59">
        <v>105000</v>
      </c>
      <c r="P144" s="59">
        <v>105000</v>
      </c>
      <c r="Q144" s="59">
        <v>105000</v>
      </c>
      <c r="R144" s="59">
        <f t="shared" si="257"/>
        <v>570000</v>
      </c>
      <c r="S144" s="59" t="s">
        <v>313</v>
      </c>
      <c r="T144" s="60" t="s">
        <v>375</v>
      </c>
      <c r="U144" s="15">
        <v>143</v>
      </c>
    </row>
    <row r="145" spans="1:21" s="18" customFormat="1" ht="43.5" x14ac:dyDescent="0.35">
      <c r="A145" s="57" t="s">
        <v>694</v>
      </c>
      <c r="B145" s="57" t="s">
        <v>311</v>
      </c>
      <c r="C145" s="57" t="s">
        <v>312</v>
      </c>
      <c r="D145" s="57" t="s">
        <v>661</v>
      </c>
      <c r="E145" s="57"/>
      <c r="F145" s="57" t="s">
        <v>372</v>
      </c>
      <c r="G145" s="57" t="s">
        <v>373</v>
      </c>
      <c r="H145" s="57" t="s">
        <v>30</v>
      </c>
      <c r="I145" s="57" t="s">
        <v>374</v>
      </c>
      <c r="J145" s="58" t="s">
        <v>32</v>
      </c>
      <c r="K145" s="59">
        <v>0</v>
      </c>
      <c r="L145" s="59">
        <v>5764</v>
      </c>
      <c r="M145" s="59">
        <v>37000</v>
      </c>
      <c r="N145" s="59">
        <v>70000</v>
      </c>
      <c r="O145" s="59">
        <v>86000</v>
      </c>
      <c r="P145" s="59">
        <v>101000</v>
      </c>
      <c r="Q145" s="59">
        <v>67000</v>
      </c>
      <c r="R145" s="59">
        <f t="shared" si="257"/>
        <v>361000</v>
      </c>
      <c r="S145" s="59" t="s">
        <v>313</v>
      </c>
      <c r="T145" s="60" t="s">
        <v>375</v>
      </c>
      <c r="U145" s="15">
        <v>144</v>
      </c>
    </row>
    <row r="146" spans="1:21" s="18" customFormat="1" ht="43.5" x14ac:dyDescent="0.35">
      <c r="A146" s="57" t="s">
        <v>694</v>
      </c>
      <c r="B146" s="57" t="s">
        <v>311</v>
      </c>
      <c r="C146" s="57" t="s">
        <v>312</v>
      </c>
      <c r="D146" s="57" t="s">
        <v>661</v>
      </c>
      <c r="E146" s="57"/>
      <c r="F146" s="57" t="s">
        <v>372</v>
      </c>
      <c r="G146" s="57" t="s">
        <v>373</v>
      </c>
      <c r="H146" s="57" t="s">
        <v>30</v>
      </c>
      <c r="I146" s="57" t="s">
        <v>374</v>
      </c>
      <c r="J146" s="58" t="s">
        <v>35</v>
      </c>
      <c r="K146" s="59">
        <v>7855</v>
      </c>
      <c r="L146" s="59">
        <v>3265</v>
      </c>
      <c r="M146" s="59">
        <v>3265</v>
      </c>
      <c r="N146" s="59">
        <v>3750</v>
      </c>
      <c r="O146" s="59">
        <v>4000</v>
      </c>
      <c r="P146" s="59">
        <v>4000</v>
      </c>
      <c r="Q146" s="59">
        <v>4000</v>
      </c>
      <c r="R146" s="59">
        <f t="shared" si="257"/>
        <v>19015</v>
      </c>
      <c r="S146" s="59" t="s">
        <v>313</v>
      </c>
      <c r="T146" s="60" t="s">
        <v>375</v>
      </c>
      <c r="U146" s="15">
        <v>145</v>
      </c>
    </row>
    <row r="147" spans="1:21" s="18" customFormat="1" ht="43.5" x14ac:dyDescent="0.35">
      <c r="A147" s="57" t="s">
        <v>694</v>
      </c>
      <c r="B147" s="57" t="s">
        <v>311</v>
      </c>
      <c r="C147" s="57" t="s">
        <v>365</v>
      </c>
      <c r="D147" s="57" t="s">
        <v>706</v>
      </c>
      <c r="E147" s="57" t="s">
        <v>706</v>
      </c>
      <c r="F147" s="57" t="s">
        <v>378</v>
      </c>
      <c r="G147" s="57" t="s">
        <v>379</v>
      </c>
      <c r="H147" s="57" t="s">
        <v>30</v>
      </c>
      <c r="I147" s="57" t="s">
        <v>380</v>
      </c>
      <c r="J147" s="58" t="s">
        <v>35</v>
      </c>
      <c r="K147" s="59">
        <v>500000</v>
      </c>
      <c r="L147" s="59">
        <v>500000</v>
      </c>
      <c r="M147" s="59">
        <v>500000</v>
      </c>
      <c r="N147" s="59">
        <v>500000</v>
      </c>
      <c r="O147" s="59">
        <v>500000</v>
      </c>
      <c r="P147" s="59">
        <v>500000</v>
      </c>
      <c r="Q147" s="59">
        <v>500000</v>
      </c>
      <c r="R147" s="59">
        <f>SUM(M147:Q147)</f>
        <v>2500000</v>
      </c>
      <c r="S147" s="59" t="s">
        <v>313</v>
      </c>
      <c r="T147" s="60" t="s">
        <v>375</v>
      </c>
      <c r="U147" s="15">
        <v>146</v>
      </c>
    </row>
    <row r="148" spans="1:21" s="18" customFormat="1" ht="29" x14ac:dyDescent="0.35">
      <c r="A148" s="60" t="s">
        <v>694</v>
      </c>
      <c r="B148" s="60" t="s">
        <v>311</v>
      </c>
      <c r="C148" s="60" t="s">
        <v>365</v>
      </c>
      <c r="D148" s="60" t="s">
        <v>709</v>
      </c>
      <c r="E148" s="60" t="s">
        <v>710</v>
      </c>
      <c r="F148" s="60" t="s">
        <v>381</v>
      </c>
      <c r="G148" s="60" t="s">
        <v>382</v>
      </c>
      <c r="H148" s="60" t="s">
        <v>30</v>
      </c>
      <c r="I148" s="60" t="s">
        <v>243</v>
      </c>
      <c r="J148" s="60" t="s">
        <v>32</v>
      </c>
      <c r="K148" s="61"/>
      <c r="L148" s="61">
        <v>0</v>
      </c>
      <c r="M148" s="61">
        <v>1025000</v>
      </c>
      <c r="N148" s="61"/>
      <c r="O148" s="61"/>
      <c r="P148" s="61"/>
      <c r="Q148" s="61"/>
      <c r="R148" s="59">
        <f t="shared" ref="R148:R150" si="258">SUM(M148:Q148)</f>
        <v>1025000</v>
      </c>
      <c r="S148" s="59" t="s">
        <v>313</v>
      </c>
      <c r="T148" s="60" t="s">
        <v>375</v>
      </c>
      <c r="U148" s="15">
        <v>147</v>
      </c>
    </row>
    <row r="149" spans="1:21" s="18" customFormat="1" ht="29" x14ac:dyDescent="0.35">
      <c r="A149" s="60" t="s">
        <v>694</v>
      </c>
      <c r="B149" s="60" t="s">
        <v>311</v>
      </c>
      <c r="C149" s="60" t="s">
        <v>365</v>
      </c>
      <c r="D149" s="60" t="s">
        <v>709</v>
      </c>
      <c r="E149" s="60" t="s">
        <v>710</v>
      </c>
      <c r="F149" s="60" t="s">
        <v>381</v>
      </c>
      <c r="G149" s="60" t="s">
        <v>383</v>
      </c>
      <c r="H149" s="60" t="s">
        <v>30</v>
      </c>
      <c r="I149" s="60" t="s">
        <v>243</v>
      </c>
      <c r="J149" s="60" t="s">
        <v>32</v>
      </c>
      <c r="K149" s="61"/>
      <c r="L149" s="61">
        <v>700000</v>
      </c>
      <c r="M149" s="61">
        <v>700000</v>
      </c>
      <c r="N149" s="61">
        <v>700000</v>
      </c>
      <c r="O149" s="61">
        <v>700000</v>
      </c>
      <c r="P149" s="61">
        <v>700000</v>
      </c>
      <c r="Q149" s="61">
        <v>700000</v>
      </c>
      <c r="R149" s="59">
        <f t="shared" si="258"/>
        <v>3500000</v>
      </c>
      <c r="S149" s="59" t="s">
        <v>313</v>
      </c>
      <c r="T149" s="60" t="s">
        <v>375</v>
      </c>
      <c r="U149" s="15">
        <v>148</v>
      </c>
    </row>
    <row r="150" spans="1:21" s="18" customFormat="1" ht="29" x14ac:dyDescent="0.35">
      <c r="A150" s="60" t="s">
        <v>694</v>
      </c>
      <c r="B150" s="60" t="s">
        <v>311</v>
      </c>
      <c r="C150" s="60" t="s">
        <v>365</v>
      </c>
      <c r="D150" s="60" t="s">
        <v>709</v>
      </c>
      <c r="E150" s="60" t="s">
        <v>710</v>
      </c>
      <c r="F150" s="60" t="s">
        <v>381</v>
      </c>
      <c r="G150" s="60" t="s">
        <v>384</v>
      </c>
      <c r="H150" s="60" t="s">
        <v>30</v>
      </c>
      <c r="I150" s="60" t="s">
        <v>243</v>
      </c>
      <c r="J150" s="60" t="s">
        <v>32</v>
      </c>
      <c r="K150" s="61"/>
      <c r="L150" s="61">
        <v>930000</v>
      </c>
      <c r="M150" s="61"/>
      <c r="N150" s="61"/>
      <c r="O150" s="61"/>
      <c r="P150" s="61"/>
      <c r="Q150" s="61"/>
      <c r="R150" s="59">
        <f t="shared" si="258"/>
        <v>0</v>
      </c>
      <c r="S150" s="59" t="s">
        <v>313</v>
      </c>
      <c r="T150" s="60" t="s">
        <v>377</v>
      </c>
      <c r="U150" s="15">
        <v>149</v>
      </c>
    </row>
    <row r="151" spans="1:21" s="18" customFormat="1" ht="43.5" x14ac:dyDescent="0.35">
      <c r="A151" s="57" t="s">
        <v>694</v>
      </c>
      <c r="B151" s="57" t="s">
        <v>311</v>
      </c>
      <c r="C151" s="57" t="s">
        <v>365</v>
      </c>
      <c r="D151" s="57" t="s">
        <v>709</v>
      </c>
      <c r="E151" s="57" t="s">
        <v>710</v>
      </c>
      <c r="F151" s="57" t="s">
        <v>385</v>
      </c>
      <c r="G151" s="57" t="s">
        <v>386</v>
      </c>
      <c r="H151" s="57" t="s">
        <v>30</v>
      </c>
      <c r="I151" s="57" t="s">
        <v>387</v>
      </c>
      <c r="J151" s="58" t="s">
        <v>32</v>
      </c>
      <c r="K151" s="59">
        <v>514937</v>
      </c>
      <c r="L151" s="59">
        <v>422539</v>
      </c>
      <c r="M151" s="59">
        <v>880000</v>
      </c>
      <c r="N151" s="59">
        <v>575000</v>
      </c>
      <c r="O151" s="59">
        <v>358669</v>
      </c>
      <c r="P151" s="59">
        <v>0</v>
      </c>
      <c r="Q151" s="59">
        <v>0</v>
      </c>
      <c r="R151" s="59">
        <f t="shared" si="257"/>
        <v>1813669</v>
      </c>
      <c r="S151" s="59" t="s">
        <v>313</v>
      </c>
      <c r="T151" s="60"/>
      <c r="U151" s="15">
        <v>150</v>
      </c>
    </row>
    <row r="152" spans="1:21" s="18" customFormat="1" ht="43.5" x14ac:dyDescent="0.35">
      <c r="A152" s="57" t="s">
        <v>694</v>
      </c>
      <c r="B152" s="57" t="s">
        <v>311</v>
      </c>
      <c r="C152" s="57" t="s">
        <v>365</v>
      </c>
      <c r="D152" s="57" t="s">
        <v>709</v>
      </c>
      <c r="E152" s="57" t="s">
        <v>710</v>
      </c>
      <c r="F152" s="57" t="s">
        <v>385</v>
      </c>
      <c r="G152" s="57" t="s">
        <v>386</v>
      </c>
      <c r="H152" s="57" t="s">
        <v>55</v>
      </c>
      <c r="I152" s="57" t="s">
        <v>387</v>
      </c>
      <c r="J152" s="58" t="s">
        <v>32</v>
      </c>
      <c r="K152" s="59">
        <v>2059749</v>
      </c>
      <c r="L152" s="59">
        <v>1690142</v>
      </c>
      <c r="M152" s="59">
        <v>3520000</v>
      </c>
      <c r="N152" s="59">
        <v>2300000</v>
      </c>
      <c r="O152" s="59">
        <v>1103420</v>
      </c>
      <c r="P152" s="59">
        <v>0</v>
      </c>
      <c r="Q152" s="59">
        <v>0</v>
      </c>
      <c r="R152" s="59">
        <f t="shared" si="257"/>
        <v>6923420</v>
      </c>
      <c r="S152" s="59" t="s">
        <v>313</v>
      </c>
      <c r="T152" s="60" t="s">
        <v>388</v>
      </c>
      <c r="U152" s="15">
        <v>151</v>
      </c>
    </row>
    <row r="153" spans="1:21" s="18" customFormat="1" ht="29" x14ac:dyDescent="0.35">
      <c r="A153" s="57" t="s">
        <v>694</v>
      </c>
      <c r="B153" s="57" t="s">
        <v>311</v>
      </c>
      <c r="C153" s="57" t="s">
        <v>365</v>
      </c>
      <c r="D153" s="57" t="s">
        <v>709</v>
      </c>
      <c r="E153" s="57" t="s">
        <v>710</v>
      </c>
      <c r="F153" s="57" t="s">
        <v>389</v>
      </c>
      <c r="G153" s="57" t="s">
        <v>386</v>
      </c>
      <c r="H153" s="57" t="s">
        <v>30</v>
      </c>
      <c r="I153" s="57" t="s">
        <v>387</v>
      </c>
      <c r="J153" s="58" t="s">
        <v>32</v>
      </c>
      <c r="K153" s="59">
        <v>0</v>
      </c>
      <c r="L153" s="59">
        <v>0</v>
      </c>
      <c r="M153" s="59">
        <v>0</v>
      </c>
      <c r="N153" s="59">
        <v>80000</v>
      </c>
      <c r="O153" s="59">
        <v>415250</v>
      </c>
      <c r="P153" s="59">
        <v>411250</v>
      </c>
      <c r="Q153" s="59">
        <v>571250</v>
      </c>
      <c r="R153" s="59">
        <f t="shared" si="257"/>
        <v>1477750</v>
      </c>
      <c r="S153" s="59" t="s">
        <v>313</v>
      </c>
      <c r="T153" s="60"/>
      <c r="U153" s="15">
        <v>152</v>
      </c>
    </row>
    <row r="154" spans="1:21" s="18" customFormat="1" ht="29" x14ac:dyDescent="0.35">
      <c r="A154" s="57" t="s">
        <v>694</v>
      </c>
      <c r="B154" s="57" t="s">
        <v>311</v>
      </c>
      <c r="C154" s="57" t="s">
        <v>365</v>
      </c>
      <c r="D154" s="57" t="s">
        <v>709</v>
      </c>
      <c r="E154" s="57" t="s">
        <v>710</v>
      </c>
      <c r="F154" s="57" t="s">
        <v>389</v>
      </c>
      <c r="G154" s="57" t="s">
        <v>386</v>
      </c>
      <c r="H154" s="57" t="s">
        <v>55</v>
      </c>
      <c r="I154" s="57" t="s">
        <v>387</v>
      </c>
      <c r="J154" s="58" t="s">
        <v>32</v>
      </c>
      <c r="K154" s="59">
        <v>0</v>
      </c>
      <c r="L154" s="59">
        <v>0</v>
      </c>
      <c r="M154" s="59">
        <v>0</v>
      </c>
      <c r="N154" s="59">
        <v>320000</v>
      </c>
      <c r="O154" s="59">
        <v>1661000</v>
      </c>
      <c r="P154" s="59">
        <v>1645000</v>
      </c>
      <c r="Q154" s="59">
        <v>2285000</v>
      </c>
      <c r="R154" s="59">
        <f t="shared" si="257"/>
        <v>5911000</v>
      </c>
      <c r="S154" s="59" t="s">
        <v>313</v>
      </c>
      <c r="T154" s="60" t="s">
        <v>388</v>
      </c>
      <c r="U154" s="15">
        <v>153</v>
      </c>
    </row>
    <row r="155" spans="1:21" s="18" customFormat="1" ht="145" x14ac:dyDescent="0.35">
      <c r="A155" s="57" t="s">
        <v>694</v>
      </c>
      <c r="B155" s="57" t="s">
        <v>311</v>
      </c>
      <c r="C155" s="57" t="s">
        <v>365</v>
      </c>
      <c r="D155" s="57" t="s">
        <v>709</v>
      </c>
      <c r="E155" s="57" t="s">
        <v>710</v>
      </c>
      <c r="F155" s="57" t="s">
        <v>390</v>
      </c>
      <c r="G155" s="57" t="s">
        <v>391</v>
      </c>
      <c r="H155" s="57" t="s">
        <v>30</v>
      </c>
      <c r="I155" s="57" t="s">
        <v>387</v>
      </c>
      <c r="J155" s="58" t="s">
        <v>35</v>
      </c>
      <c r="K155" s="59">
        <v>67397</v>
      </c>
      <c r="L155" s="59">
        <f>213149*0.6</f>
        <v>127889.4</v>
      </c>
      <c r="M155" s="59">
        <f>370787*0.6</f>
        <v>222472.19999999998</v>
      </c>
      <c r="N155" s="59">
        <f>100000*0.6</f>
        <v>60000</v>
      </c>
      <c r="O155" s="59">
        <f>8620*0.6</f>
        <v>5172</v>
      </c>
      <c r="P155" s="59">
        <v>0</v>
      </c>
      <c r="Q155" s="59">
        <v>0</v>
      </c>
      <c r="R155" s="59">
        <f t="shared" si="257"/>
        <v>287644.19999999995</v>
      </c>
      <c r="S155" s="59" t="s">
        <v>313</v>
      </c>
      <c r="T155" s="60" t="s">
        <v>392</v>
      </c>
      <c r="U155" s="15">
        <v>154</v>
      </c>
    </row>
    <row r="156" spans="1:21" s="18" customFormat="1" ht="159.5" x14ac:dyDescent="0.35">
      <c r="A156" s="57" t="s">
        <v>694</v>
      </c>
      <c r="B156" s="57" t="s">
        <v>311</v>
      </c>
      <c r="C156" s="57" t="s">
        <v>365</v>
      </c>
      <c r="D156" s="57" t="s">
        <v>709</v>
      </c>
      <c r="E156" s="57" t="s">
        <v>710</v>
      </c>
      <c r="F156" s="57" t="s">
        <v>390</v>
      </c>
      <c r="G156" s="57" t="s">
        <v>391</v>
      </c>
      <c r="H156" s="57" t="s">
        <v>55</v>
      </c>
      <c r="I156" s="57" t="s">
        <v>387</v>
      </c>
      <c r="J156" s="58" t="s">
        <v>35</v>
      </c>
      <c r="K156" s="59">
        <v>545305</v>
      </c>
      <c r="L156" s="59">
        <f>1897256*0.6</f>
        <v>1138353.5999999999</v>
      </c>
      <c r="M156" s="59">
        <f>3450000*0.6</f>
        <v>2070000</v>
      </c>
      <c r="N156" s="59">
        <f>1139973*0.6</f>
        <v>683983.79999999993</v>
      </c>
      <c r="O156" s="59">
        <f>69762*0.6</f>
        <v>41857.199999999997</v>
      </c>
      <c r="P156" s="59">
        <v>0</v>
      </c>
      <c r="Q156" s="59">
        <v>0</v>
      </c>
      <c r="R156" s="59">
        <f t="shared" si="257"/>
        <v>2795841</v>
      </c>
      <c r="S156" s="59" t="s">
        <v>313</v>
      </c>
      <c r="T156" s="60" t="s">
        <v>393</v>
      </c>
      <c r="U156" s="15">
        <v>155</v>
      </c>
    </row>
    <row r="157" spans="1:21" s="18" customFormat="1" ht="145" x14ac:dyDescent="0.35">
      <c r="A157" s="57" t="s">
        <v>694</v>
      </c>
      <c r="B157" s="57" t="s">
        <v>311</v>
      </c>
      <c r="C157" s="57" t="s">
        <v>365</v>
      </c>
      <c r="D157" s="57" t="s">
        <v>709</v>
      </c>
      <c r="E157" s="57" t="s">
        <v>710</v>
      </c>
      <c r="F157" s="57" t="s">
        <v>394</v>
      </c>
      <c r="G157" s="57" t="s">
        <v>391</v>
      </c>
      <c r="H157" s="57" t="s">
        <v>30</v>
      </c>
      <c r="I157" s="57" t="s">
        <v>387</v>
      </c>
      <c r="J157" s="58" t="s">
        <v>35</v>
      </c>
      <c r="K157" s="59">
        <v>0</v>
      </c>
      <c r="L157" s="59">
        <v>0</v>
      </c>
      <c r="M157" s="59">
        <f>360000*0.6</f>
        <v>216000</v>
      </c>
      <c r="N157" s="59">
        <f>560000*0.6</f>
        <v>336000</v>
      </c>
      <c r="O157" s="59">
        <f>1160000*0.6</f>
        <v>696000</v>
      </c>
      <c r="P157" s="59">
        <f>1200000*0.6</f>
        <v>720000</v>
      </c>
      <c r="Q157" s="59">
        <f>1200000*0.6</f>
        <v>720000</v>
      </c>
      <c r="R157" s="59">
        <f t="shared" si="257"/>
        <v>2688000</v>
      </c>
      <c r="S157" s="59" t="s">
        <v>313</v>
      </c>
      <c r="T157" s="60" t="s">
        <v>392</v>
      </c>
      <c r="U157" s="15">
        <v>156</v>
      </c>
    </row>
    <row r="158" spans="1:21" s="18" customFormat="1" ht="159.5" x14ac:dyDescent="0.35">
      <c r="A158" s="57" t="s">
        <v>694</v>
      </c>
      <c r="B158" s="57" t="s">
        <v>311</v>
      </c>
      <c r="C158" s="57" t="s">
        <v>365</v>
      </c>
      <c r="D158" s="57" t="s">
        <v>709</v>
      </c>
      <c r="E158" s="57" t="s">
        <v>710</v>
      </c>
      <c r="F158" s="57" t="s">
        <v>394</v>
      </c>
      <c r="G158" s="57" t="s">
        <v>391</v>
      </c>
      <c r="H158" s="57" t="s">
        <v>55</v>
      </c>
      <c r="I158" s="57" t="s">
        <v>387</v>
      </c>
      <c r="J158" s="58" t="s">
        <v>35</v>
      </c>
      <c r="K158" s="59">
        <v>0</v>
      </c>
      <c r="L158" s="59">
        <v>0</v>
      </c>
      <c r="M158" s="59">
        <f>540000*0.6</f>
        <v>324000</v>
      </c>
      <c r="N158" s="59">
        <f>840000*0.6</f>
        <v>504000</v>
      </c>
      <c r="O158" s="59">
        <f>1740000*0.6</f>
        <v>1044000</v>
      </c>
      <c r="P158" s="59">
        <f>1800000*0.6</f>
        <v>1080000</v>
      </c>
      <c r="Q158" s="59">
        <f>1800000*0.6</f>
        <v>1080000</v>
      </c>
      <c r="R158" s="59">
        <f t="shared" si="257"/>
        <v>4032000</v>
      </c>
      <c r="S158" s="59" t="s">
        <v>313</v>
      </c>
      <c r="T158" s="60" t="s">
        <v>395</v>
      </c>
      <c r="U158" s="15">
        <v>157</v>
      </c>
    </row>
    <row r="159" spans="1:21" s="18" customFormat="1" ht="43.5" x14ac:dyDescent="0.35">
      <c r="A159" s="57" t="s">
        <v>694</v>
      </c>
      <c r="B159" s="57" t="s">
        <v>311</v>
      </c>
      <c r="C159" s="57" t="s">
        <v>365</v>
      </c>
      <c r="D159" s="57" t="s">
        <v>697</v>
      </c>
      <c r="E159" s="57" t="s">
        <v>700</v>
      </c>
      <c r="F159" s="57" t="s">
        <v>396</v>
      </c>
      <c r="G159" s="57" t="s">
        <v>397</v>
      </c>
      <c r="H159" s="57" t="s">
        <v>30</v>
      </c>
      <c r="I159" s="57" t="s">
        <v>374</v>
      </c>
      <c r="J159" s="58" t="s">
        <v>32</v>
      </c>
      <c r="K159" s="59">
        <v>24466</v>
      </c>
      <c r="L159" s="59">
        <v>24912</v>
      </c>
      <c r="M159" s="59">
        <v>0</v>
      </c>
      <c r="N159" s="59">
        <v>0</v>
      </c>
      <c r="O159" s="59">
        <v>0</v>
      </c>
      <c r="P159" s="59">
        <v>0</v>
      </c>
      <c r="Q159" s="59"/>
      <c r="R159" s="59">
        <f t="shared" si="257"/>
        <v>0</v>
      </c>
      <c r="S159" s="59" t="s">
        <v>313</v>
      </c>
      <c r="T159" s="60"/>
      <c r="U159" s="15">
        <v>158</v>
      </c>
    </row>
    <row r="160" spans="1:21" s="18" customFormat="1" ht="43.5" x14ac:dyDescent="0.35">
      <c r="A160" s="57" t="s">
        <v>694</v>
      </c>
      <c r="B160" s="57" t="s">
        <v>311</v>
      </c>
      <c r="C160" s="57" t="s">
        <v>365</v>
      </c>
      <c r="D160" s="57" t="s">
        <v>697</v>
      </c>
      <c r="E160" s="57" t="s">
        <v>700</v>
      </c>
      <c r="F160" s="57" t="s">
        <v>396</v>
      </c>
      <c r="G160" s="57" t="s">
        <v>397</v>
      </c>
      <c r="H160" s="57" t="s">
        <v>55</v>
      </c>
      <c r="I160" s="57" t="s">
        <v>374</v>
      </c>
      <c r="J160" s="58" t="s">
        <v>32</v>
      </c>
      <c r="K160" s="59">
        <v>138640</v>
      </c>
      <c r="L160" s="59">
        <v>141168</v>
      </c>
      <c r="M160" s="59">
        <v>0</v>
      </c>
      <c r="N160" s="59">
        <v>0</v>
      </c>
      <c r="O160" s="59">
        <v>0</v>
      </c>
      <c r="P160" s="59">
        <v>0</v>
      </c>
      <c r="Q160" s="59"/>
      <c r="R160" s="59">
        <f t="shared" si="257"/>
        <v>0</v>
      </c>
      <c r="S160" s="59" t="s">
        <v>313</v>
      </c>
      <c r="T160" s="60" t="s">
        <v>388</v>
      </c>
      <c r="U160" s="15">
        <v>159</v>
      </c>
    </row>
    <row r="161" spans="1:21" s="18" customFormat="1" ht="116" x14ac:dyDescent="0.35">
      <c r="A161" s="57" t="s">
        <v>694</v>
      </c>
      <c r="B161" s="57" t="s">
        <v>311</v>
      </c>
      <c r="C161" s="57" t="s">
        <v>365</v>
      </c>
      <c r="D161" s="57" t="s">
        <v>709</v>
      </c>
      <c r="E161" s="57" t="s">
        <v>710</v>
      </c>
      <c r="F161" s="57" t="s">
        <v>398</v>
      </c>
      <c r="G161" s="57" t="s">
        <v>399</v>
      </c>
      <c r="H161" s="57" t="s">
        <v>30</v>
      </c>
      <c r="I161" s="57" t="s">
        <v>387</v>
      </c>
      <c r="J161" s="58" t="s">
        <v>32</v>
      </c>
      <c r="K161" s="59">
        <v>0</v>
      </c>
      <c r="L161" s="59">
        <v>0</v>
      </c>
      <c r="M161" s="59">
        <v>0</v>
      </c>
      <c r="N161" s="59">
        <f>160000*0.5</f>
        <v>80000</v>
      </c>
      <c r="O161" s="59">
        <f>400000*0.5</f>
        <v>200000</v>
      </c>
      <c r="P161" s="59">
        <f>400000*0.5</f>
        <v>200000</v>
      </c>
      <c r="Q161" s="59">
        <f>80000*0.5</f>
        <v>40000</v>
      </c>
      <c r="R161" s="59">
        <f t="shared" si="257"/>
        <v>520000</v>
      </c>
      <c r="S161" s="59" t="s">
        <v>313</v>
      </c>
      <c r="T161" s="60" t="s">
        <v>400</v>
      </c>
      <c r="U161" s="15">
        <v>160</v>
      </c>
    </row>
    <row r="162" spans="1:21" s="18" customFormat="1" ht="116" x14ac:dyDescent="0.35">
      <c r="A162" s="57" t="s">
        <v>694</v>
      </c>
      <c r="B162" s="57" t="s">
        <v>311</v>
      </c>
      <c r="C162" s="57" t="s">
        <v>365</v>
      </c>
      <c r="D162" s="57" t="s">
        <v>709</v>
      </c>
      <c r="E162" s="57" t="s">
        <v>710</v>
      </c>
      <c r="F162" s="57" t="s">
        <v>398</v>
      </c>
      <c r="G162" s="57" t="s">
        <v>399</v>
      </c>
      <c r="H162" s="57" t="s">
        <v>55</v>
      </c>
      <c r="I162" s="57" t="s">
        <v>387</v>
      </c>
      <c r="J162" s="58" t="s">
        <v>32</v>
      </c>
      <c r="K162" s="59">
        <v>0</v>
      </c>
      <c r="L162" s="59">
        <v>0</v>
      </c>
      <c r="M162" s="59">
        <v>0</v>
      </c>
      <c r="N162" s="59">
        <f>240000*0.5</f>
        <v>120000</v>
      </c>
      <c r="O162" s="59">
        <f>600000*0.5</f>
        <v>300000</v>
      </c>
      <c r="P162" s="59">
        <f>600000*0.5</f>
        <v>300000</v>
      </c>
      <c r="Q162" s="59">
        <f>120000*0.5</f>
        <v>60000</v>
      </c>
      <c r="R162" s="59">
        <f t="shared" si="257"/>
        <v>780000</v>
      </c>
      <c r="S162" s="59" t="s">
        <v>313</v>
      </c>
      <c r="T162" s="60" t="s">
        <v>401</v>
      </c>
      <c r="U162" s="15">
        <v>161</v>
      </c>
    </row>
    <row r="163" spans="1:21" s="18" customFormat="1" ht="72.5" x14ac:dyDescent="0.35">
      <c r="A163" s="57" t="s">
        <v>694</v>
      </c>
      <c r="B163" s="57" t="s">
        <v>311</v>
      </c>
      <c r="C163" s="57" t="s">
        <v>365</v>
      </c>
      <c r="D163" s="57" t="s">
        <v>709</v>
      </c>
      <c r="E163" s="57" t="s">
        <v>710</v>
      </c>
      <c r="F163" s="57" t="s">
        <v>402</v>
      </c>
      <c r="G163" s="57" t="s">
        <v>399</v>
      </c>
      <c r="H163" s="57" t="s">
        <v>246</v>
      </c>
      <c r="I163" s="57" t="s">
        <v>403</v>
      </c>
      <c r="J163" s="58" t="s">
        <v>32</v>
      </c>
      <c r="K163" s="59">
        <v>0</v>
      </c>
      <c r="L163" s="59">
        <v>0</v>
      </c>
      <c r="M163" s="59">
        <v>0</v>
      </c>
      <c r="N163" s="59">
        <v>349000</v>
      </c>
      <c r="O163" s="59">
        <v>349000</v>
      </c>
      <c r="P163" s="59">
        <v>349000</v>
      </c>
      <c r="Q163" s="59">
        <v>0</v>
      </c>
      <c r="R163" s="59">
        <f t="shared" si="257"/>
        <v>1047000</v>
      </c>
      <c r="S163" s="59" t="s">
        <v>313</v>
      </c>
      <c r="T163" s="60"/>
      <c r="U163" s="15">
        <v>162</v>
      </c>
    </row>
    <row r="164" spans="1:21" s="18" customFormat="1" ht="72.5" x14ac:dyDescent="0.35">
      <c r="A164" s="60" t="s">
        <v>694</v>
      </c>
      <c r="B164" s="60" t="s">
        <v>311</v>
      </c>
      <c r="C164" s="60" t="s">
        <v>312</v>
      </c>
      <c r="D164" s="60" t="s">
        <v>661</v>
      </c>
      <c r="E164" s="70" t="s">
        <v>714</v>
      </c>
      <c r="F164" s="60" t="s">
        <v>404</v>
      </c>
      <c r="G164" s="60" t="s">
        <v>405</v>
      </c>
      <c r="H164" s="60" t="s">
        <v>42</v>
      </c>
      <c r="I164" s="60" t="s">
        <v>406</v>
      </c>
      <c r="J164" s="60" t="s">
        <v>32</v>
      </c>
      <c r="K164" s="61">
        <v>41250</v>
      </c>
      <c r="L164" s="61">
        <v>0</v>
      </c>
      <c r="M164" s="61">
        <v>61257.75</v>
      </c>
      <c r="N164" s="61">
        <v>0</v>
      </c>
      <c r="O164" s="61">
        <v>0</v>
      </c>
      <c r="P164" s="61">
        <v>0</v>
      </c>
      <c r="Q164" s="61">
        <v>0</v>
      </c>
      <c r="R164" s="59">
        <f>M164+N164+O164+P164+Q164</f>
        <v>61257.75</v>
      </c>
      <c r="S164" s="61" t="s">
        <v>313</v>
      </c>
      <c r="T164" s="57" t="s">
        <v>407</v>
      </c>
      <c r="U164" s="15">
        <v>163</v>
      </c>
    </row>
    <row r="165" spans="1:21" s="18" customFormat="1" ht="72.5" x14ac:dyDescent="0.35">
      <c r="A165" s="60" t="s">
        <v>694</v>
      </c>
      <c r="B165" s="60" t="s">
        <v>311</v>
      </c>
      <c r="C165" s="60" t="s">
        <v>312</v>
      </c>
      <c r="D165" s="60" t="s">
        <v>661</v>
      </c>
      <c r="E165" s="60" t="s">
        <v>714</v>
      </c>
      <c r="F165" s="60" t="s">
        <v>404</v>
      </c>
      <c r="G165" s="60" t="s">
        <v>405</v>
      </c>
      <c r="H165" s="60" t="s">
        <v>30</v>
      </c>
      <c r="I165" s="60" t="s">
        <v>406</v>
      </c>
      <c r="J165" s="60" t="s">
        <v>32</v>
      </c>
      <c r="K165" s="61">
        <v>13750</v>
      </c>
      <c r="L165" s="61">
        <v>0</v>
      </c>
      <c r="M165" s="61">
        <v>20419.25</v>
      </c>
      <c r="N165" s="61">
        <v>0</v>
      </c>
      <c r="O165" s="61">
        <v>0</v>
      </c>
      <c r="P165" s="61">
        <v>0</v>
      </c>
      <c r="Q165" s="61">
        <v>0</v>
      </c>
      <c r="R165" s="59">
        <f>M165+N165+O165+P165+Q165</f>
        <v>20419.25</v>
      </c>
      <c r="S165" s="61" t="s">
        <v>313</v>
      </c>
      <c r="T165" s="57" t="s">
        <v>407</v>
      </c>
      <c r="U165" s="15">
        <v>164</v>
      </c>
    </row>
    <row r="166" spans="1:21" s="18" customFormat="1" ht="101.5" x14ac:dyDescent="0.35">
      <c r="A166" s="60" t="s">
        <v>694</v>
      </c>
      <c r="B166" s="60" t="s">
        <v>311</v>
      </c>
      <c r="C166" s="60" t="s">
        <v>312</v>
      </c>
      <c r="D166" s="60" t="s">
        <v>661</v>
      </c>
      <c r="E166" s="71" t="s">
        <v>715</v>
      </c>
      <c r="F166" s="60" t="s">
        <v>408</v>
      </c>
      <c r="G166" s="60" t="s">
        <v>409</v>
      </c>
      <c r="H166" s="60" t="s">
        <v>42</v>
      </c>
      <c r="I166" s="60" t="s">
        <v>410</v>
      </c>
      <c r="J166" s="60" t="s">
        <v>35</v>
      </c>
      <c r="K166" s="61">
        <v>208020</v>
      </c>
      <c r="L166" s="61">
        <v>152383.65</v>
      </c>
      <c r="M166" s="61">
        <v>101806.86</v>
      </c>
      <c r="N166" s="61">
        <v>0</v>
      </c>
      <c r="O166" s="61">
        <v>0</v>
      </c>
      <c r="P166" s="61">
        <v>0</v>
      </c>
      <c r="Q166" s="61"/>
      <c r="R166" s="59">
        <f t="shared" ref="R166:R173" si="259">SUM(M166:Q166)</f>
        <v>101806.86</v>
      </c>
      <c r="S166" s="61" t="s">
        <v>313</v>
      </c>
      <c r="T166" s="57" t="s">
        <v>411</v>
      </c>
      <c r="U166" s="15">
        <v>165</v>
      </c>
    </row>
    <row r="167" spans="1:21" s="18" customFormat="1" ht="101.5" x14ac:dyDescent="0.35">
      <c r="A167" s="60" t="s">
        <v>694</v>
      </c>
      <c r="B167" s="60" t="s">
        <v>311</v>
      </c>
      <c r="C167" s="60" t="s">
        <v>312</v>
      </c>
      <c r="D167" s="60" t="s">
        <v>661</v>
      </c>
      <c r="E167" s="71" t="s">
        <v>715</v>
      </c>
      <c r="F167" s="60" t="s">
        <v>408</v>
      </c>
      <c r="G167" s="60" t="s">
        <v>409</v>
      </c>
      <c r="H167" s="60" t="s">
        <v>30</v>
      </c>
      <c r="I167" s="60" t="s">
        <v>410</v>
      </c>
      <c r="J167" s="60" t="s">
        <v>35</v>
      </c>
      <c r="K167" s="61">
        <v>69341</v>
      </c>
      <c r="L167" s="61">
        <v>50792.14</v>
      </c>
      <c r="M167" s="61">
        <v>33935.620000000003</v>
      </c>
      <c r="N167" s="61">
        <v>0</v>
      </c>
      <c r="O167" s="61">
        <v>0</v>
      </c>
      <c r="P167" s="61">
        <v>0</v>
      </c>
      <c r="Q167" s="61"/>
      <c r="R167" s="59">
        <f t="shared" si="259"/>
        <v>33935.620000000003</v>
      </c>
      <c r="S167" s="61" t="s">
        <v>313</v>
      </c>
      <c r="T167" s="57" t="s">
        <v>411</v>
      </c>
      <c r="U167" s="15">
        <v>166</v>
      </c>
    </row>
    <row r="168" spans="1:21" s="18" customFormat="1" ht="116" x14ac:dyDescent="0.35">
      <c r="A168" s="60" t="s">
        <v>694</v>
      </c>
      <c r="B168" s="60" t="s">
        <v>311</v>
      </c>
      <c r="C168" s="60" t="s">
        <v>312</v>
      </c>
      <c r="D168" s="60" t="s">
        <v>661</v>
      </c>
      <c r="E168" s="60" t="s">
        <v>716</v>
      </c>
      <c r="F168" s="60" t="s">
        <v>412</v>
      </c>
      <c r="G168" s="60" t="s">
        <v>413</v>
      </c>
      <c r="H168" s="60" t="s">
        <v>42</v>
      </c>
      <c r="I168" s="60" t="s">
        <v>414</v>
      </c>
      <c r="J168" s="60" t="s">
        <v>35</v>
      </c>
      <c r="K168" s="61">
        <v>928207</v>
      </c>
      <c r="L168" s="61">
        <v>1024456.26</v>
      </c>
      <c r="M168" s="61">
        <v>498938.66</v>
      </c>
      <c r="N168" s="61">
        <v>0</v>
      </c>
      <c r="O168" s="61">
        <v>0</v>
      </c>
      <c r="P168" s="61">
        <v>0</v>
      </c>
      <c r="Q168" s="61"/>
      <c r="R168" s="59">
        <f t="shared" si="259"/>
        <v>498938.66</v>
      </c>
      <c r="S168" s="61" t="s">
        <v>313</v>
      </c>
      <c r="T168" s="57" t="s">
        <v>411</v>
      </c>
      <c r="U168" s="15">
        <v>167</v>
      </c>
    </row>
    <row r="169" spans="1:21" s="18" customFormat="1" ht="116" x14ac:dyDescent="0.35">
      <c r="A169" s="60" t="s">
        <v>694</v>
      </c>
      <c r="B169" s="60" t="s">
        <v>311</v>
      </c>
      <c r="C169" s="60" t="s">
        <v>312</v>
      </c>
      <c r="D169" s="60" t="s">
        <v>661</v>
      </c>
      <c r="E169" s="60" t="s">
        <v>716</v>
      </c>
      <c r="F169" s="60" t="s">
        <v>412</v>
      </c>
      <c r="G169" s="60" t="s">
        <v>413</v>
      </c>
      <c r="H169" s="60" t="s">
        <v>30</v>
      </c>
      <c r="I169" s="60" t="s">
        <v>414</v>
      </c>
      <c r="J169" s="60" t="s">
        <v>35</v>
      </c>
      <c r="K169" s="61">
        <v>309403</v>
      </c>
      <c r="L169" s="61">
        <v>341486.59</v>
      </c>
      <c r="M169" s="61">
        <v>166312.89000000001</v>
      </c>
      <c r="N169" s="61">
        <v>0</v>
      </c>
      <c r="O169" s="61">
        <v>0</v>
      </c>
      <c r="P169" s="61">
        <v>0</v>
      </c>
      <c r="Q169" s="61"/>
      <c r="R169" s="59">
        <f t="shared" si="259"/>
        <v>166312.89000000001</v>
      </c>
      <c r="S169" s="61" t="s">
        <v>313</v>
      </c>
      <c r="T169" s="57" t="s">
        <v>411</v>
      </c>
      <c r="U169" s="15">
        <v>168</v>
      </c>
    </row>
    <row r="170" spans="1:21" s="18" customFormat="1" ht="116" x14ac:dyDescent="0.35">
      <c r="A170" s="60" t="s">
        <v>694</v>
      </c>
      <c r="B170" s="60" t="s">
        <v>311</v>
      </c>
      <c r="C170" s="60" t="s">
        <v>312</v>
      </c>
      <c r="D170" s="60" t="s">
        <v>661</v>
      </c>
      <c r="E170" s="60" t="s">
        <v>716</v>
      </c>
      <c r="F170" s="60" t="s">
        <v>415</v>
      </c>
      <c r="G170" s="60" t="s">
        <v>416</v>
      </c>
      <c r="H170" s="60" t="s">
        <v>42</v>
      </c>
      <c r="I170" s="60" t="s">
        <v>417</v>
      </c>
      <c r="J170" s="60" t="s">
        <v>32</v>
      </c>
      <c r="K170" s="61">
        <v>932406</v>
      </c>
      <c r="L170" s="61">
        <v>484921</v>
      </c>
      <c r="M170" s="61">
        <v>379115.73</v>
      </c>
      <c r="N170" s="61">
        <v>0</v>
      </c>
      <c r="O170" s="61">
        <v>0</v>
      </c>
      <c r="P170" s="61">
        <v>0</v>
      </c>
      <c r="Q170" s="61"/>
      <c r="R170" s="59">
        <f t="shared" si="259"/>
        <v>379115.73</v>
      </c>
      <c r="S170" s="61" t="s">
        <v>313</v>
      </c>
      <c r="T170" s="57" t="s">
        <v>418</v>
      </c>
      <c r="U170" s="15">
        <v>169</v>
      </c>
    </row>
    <row r="171" spans="1:21" s="18" customFormat="1" ht="116" x14ac:dyDescent="0.35">
      <c r="A171" s="60" t="s">
        <v>694</v>
      </c>
      <c r="B171" s="60" t="s">
        <v>311</v>
      </c>
      <c r="C171" s="60" t="s">
        <v>312</v>
      </c>
      <c r="D171" s="60" t="s">
        <v>661</v>
      </c>
      <c r="E171" s="60" t="s">
        <v>716</v>
      </c>
      <c r="F171" s="60" t="s">
        <v>415</v>
      </c>
      <c r="G171" s="60" t="s">
        <v>416</v>
      </c>
      <c r="H171" s="60" t="s">
        <v>30</v>
      </c>
      <c r="I171" s="60" t="s">
        <v>417</v>
      </c>
      <c r="J171" s="60" t="s">
        <v>32</v>
      </c>
      <c r="K171" s="61">
        <v>310807</v>
      </c>
      <c r="L171" s="61">
        <v>161642</v>
      </c>
      <c r="M171" s="61">
        <v>126371.91</v>
      </c>
      <c r="N171" s="61">
        <v>0</v>
      </c>
      <c r="O171" s="61">
        <v>0</v>
      </c>
      <c r="P171" s="61">
        <v>0</v>
      </c>
      <c r="Q171" s="61"/>
      <c r="R171" s="59">
        <f t="shared" si="259"/>
        <v>126371.91</v>
      </c>
      <c r="S171" s="61" t="s">
        <v>313</v>
      </c>
      <c r="T171" s="57" t="s">
        <v>418</v>
      </c>
      <c r="U171" s="15">
        <v>170</v>
      </c>
    </row>
    <row r="172" spans="1:21" s="18" customFormat="1" ht="116" x14ac:dyDescent="0.35">
      <c r="A172" s="60" t="s">
        <v>694</v>
      </c>
      <c r="B172" s="60" t="s">
        <v>311</v>
      </c>
      <c r="C172" s="60" t="s">
        <v>312</v>
      </c>
      <c r="D172" s="60" t="s">
        <v>661</v>
      </c>
      <c r="E172" s="60" t="s">
        <v>715</v>
      </c>
      <c r="F172" s="60" t="s">
        <v>419</v>
      </c>
      <c r="G172" s="60" t="s">
        <v>420</v>
      </c>
      <c r="H172" s="60" t="s">
        <v>42</v>
      </c>
      <c r="I172" s="60" t="s">
        <v>421</v>
      </c>
      <c r="J172" s="60" t="s">
        <v>32</v>
      </c>
      <c r="K172" s="61">
        <v>481980</v>
      </c>
      <c r="L172" s="61">
        <v>468895.8</v>
      </c>
      <c r="M172" s="61">
        <v>261299.67</v>
      </c>
      <c r="N172" s="61">
        <v>0</v>
      </c>
      <c r="O172" s="61">
        <v>0</v>
      </c>
      <c r="P172" s="61">
        <v>0</v>
      </c>
      <c r="Q172" s="61"/>
      <c r="R172" s="59">
        <f t="shared" si="259"/>
        <v>261299.67</v>
      </c>
      <c r="S172" s="61" t="s">
        <v>313</v>
      </c>
      <c r="T172" s="57" t="s">
        <v>418</v>
      </c>
      <c r="U172" s="15">
        <v>171</v>
      </c>
    </row>
    <row r="173" spans="1:21" s="18" customFormat="1" ht="116" x14ac:dyDescent="0.35">
      <c r="A173" s="60" t="s">
        <v>694</v>
      </c>
      <c r="B173" s="60" t="s">
        <v>311</v>
      </c>
      <c r="C173" s="60" t="s">
        <v>312</v>
      </c>
      <c r="D173" s="60" t="s">
        <v>661</v>
      </c>
      <c r="E173" s="60" t="s">
        <v>715</v>
      </c>
      <c r="F173" s="60" t="s">
        <v>419</v>
      </c>
      <c r="G173" s="60" t="s">
        <v>420</v>
      </c>
      <c r="H173" s="60" t="s">
        <v>30</v>
      </c>
      <c r="I173" s="60" t="s">
        <v>421</v>
      </c>
      <c r="J173" s="60" t="s">
        <v>32</v>
      </c>
      <c r="K173" s="61">
        <v>160661</v>
      </c>
      <c r="L173" s="61">
        <v>156300.51999999999</v>
      </c>
      <c r="M173" s="61">
        <v>87099.89</v>
      </c>
      <c r="N173" s="61">
        <v>0</v>
      </c>
      <c r="O173" s="61">
        <v>0</v>
      </c>
      <c r="P173" s="61">
        <v>0</v>
      </c>
      <c r="Q173" s="61"/>
      <c r="R173" s="59">
        <f t="shared" si="259"/>
        <v>87099.89</v>
      </c>
      <c r="S173" s="61" t="s">
        <v>313</v>
      </c>
      <c r="T173" s="57" t="s">
        <v>418</v>
      </c>
      <c r="U173" s="15">
        <v>172</v>
      </c>
    </row>
    <row r="174" spans="1:21" s="18" customFormat="1" ht="101.5" x14ac:dyDescent="0.35">
      <c r="A174" s="60" t="s">
        <v>694</v>
      </c>
      <c r="B174" s="60" t="s">
        <v>311</v>
      </c>
      <c r="C174" s="60" t="s">
        <v>312</v>
      </c>
      <c r="D174" s="60" t="s">
        <v>661</v>
      </c>
      <c r="E174" s="60" t="s">
        <v>717</v>
      </c>
      <c r="F174" s="60" t="s">
        <v>422</v>
      </c>
      <c r="G174" s="60" t="s">
        <v>423</v>
      </c>
      <c r="H174" s="60" t="s">
        <v>72</v>
      </c>
      <c r="I174" s="60" t="s">
        <v>424</v>
      </c>
      <c r="J174" s="60" t="s">
        <v>35</v>
      </c>
      <c r="K174" s="61">
        <v>0</v>
      </c>
      <c r="L174" s="61">
        <v>0</v>
      </c>
      <c r="M174" s="61">
        <v>182058</v>
      </c>
      <c r="N174" s="61">
        <v>364116</v>
      </c>
      <c r="O174" s="61">
        <v>364116</v>
      </c>
      <c r="P174" s="61">
        <v>364116</v>
      </c>
      <c r="Q174" s="61">
        <v>364116</v>
      </c>
      <c r="R174" s="59">
        <f>SUM(M174:Q174)</f>
        <v>1638522</v>
      </c>
      <c r="S174" s="61" t="s">
        <v>313</v>
      </c>
      <c r="T174" s="60" t="s">
        <v>425</v>
      </c>
      <c r="U174" s="15">
        <v>173</v>
      </c>
    </row>
    <row r="175" spans="1:21" s="18" customFormat="1" ht="101.5" x14ac:dyDescent="0.35">
      <c r="A175" s="60" t="s">
        <v>694</v>
      </c>
      <c r="B175" s="60" t="s">
        <v>311</v>
      </c>
      <c r="C175" s="60" t="s">
        <v>312</v>
      </c>
      <c r="D175" s="60" t="s">
        <v>661</v>
      </c>
      <c r="E175" s="60" t="s">
        <v>717</v>
      </c>
      <c r="F175" s="60" t="s">
        <v>422</v>
      </c>
      <c r="G175" s="60" t="s">
        <v>423</v>
      </c>
      <c r="H175" s="60" t="s">
        <v>30</v>
      </c>
      <c r="I175" s="60" t="s">
        <v>424</v>
      </c>
      <c r="J175" s="60" t="s">
        <v>35</v>
      </c>
      <c r="K175" s="61">
        <v>0</v>
      </c>
      <c r="L175" s="61">
        <v>0</v>
      </c>
      <c r="M175" s="61">
        <v>78025</v>
      </c>
      <c r="N175" s="61">
        <v>156050</v>
      </c>
      <c r="O175" s="61">
        <v>156050</v>
      </c>
      <c r="P175" s="61">
        <v>156050</v>
      </c>
      <c r="Q175" s="61">
        <v>156050</v>
      </c>
      <c r="R175" s="59">
        <f t="shared" ref="R175:R193" si="260">SUM(M175:Q175)</f>
        <v>702225</v>
      </c>
      <c r="S175" s="61" t="s">
        <v>313</v>
      </c>
      <c r="T175" s="60" t="s">
        <v>425</v>
      </c>
      <c r="U175" s="15">
        <v>174</v>
      </c>
    </row>
    <row r="176" spans="1:21" s="18" customFormat="1" ht="101.5" x14ac:dyDescent="0.35">
      <c r="A176" s="60" t="s">
        <v>694</v>
      </c>
      <c r="B176" s="60" t="s">
        <v>311</v>
      </c>
      <c r="C176" s="60" t="s">
        <v>312</v>
      </c>
      <c r="D176" s="60" t="s">
        <v>661</v>
      </c>
      <c r="E176" s="60" t="s">
        <v>718</v>
      </c>
      <c r="F176" s="60" t="s">
        <v>426</v>
      </c>
      <c r="G176" s="60" t="s">
        <v>427</v>
      </c>
      <c r="H176" s="60" t="s">
        <v>72</v>
      </c>
      <c r="I176" s="60" t="s">
        <v>428</v>
      </c>
      <c r="J176" s="60" t="s">
        <v>35</v>
      </c>
      <c r="K176" s="61">
        <v>0</v>
      </c>
      <c r="L176" s="61">
        <v>0</v>
      </c>
      <c r="M176" s="61">
        <v>240391</v>
      </c>
      <c r="N176" s="61">
        <v>480782</v>
      </c>
      <c r="O176" s="61">
        <v>480782</v>
      </c>
      <c r="P176" s="61">
        <v>480782</v>
      </c>
      <c r="Q176" s="61">
        <v>480782</v>
      </c>
      <c r="R176" s="59">
        <f t="shared" si="260"/>
        <v>2163519</v>
      </c>
      <c r="S176" s="61" t="s">
        <v>313</v>
      </c>
      <c r="T176" s="60" t="s">
        <v>425</v>
      </c>
      <c r="U176" s="15">
        <v>175</v>
      </c>
    </row>
    <row r="177" spans="1:21" s="18" customFormat="1" ht="101.5" x14ac:dyDescent="0.35">
      <c r="A177" s="60" t="s">
        <v>694</v>
      </c>
      <c r="B177" s="60" t="s">
        <v>311</v>
      </c>
      <c r="C177" s="60" t="s">
        <v>312</v>
      </c>
      <c r="D177" s="60" t="s">
        <v>661</v>
      </c>
      <c r="E177" s="60" t="s">
        <v>718</v>
      </c>
      <c r="F177" s="60" t="s">
        <v>426</v>
      </c>
      <c r="G177" s="60" t="s">
        <v>427</v>
      </c>
      <c r="H177" s="60" t="s">
        <v>30</v>
      </c>
      <c r="I177" s="60" t="s">
        <v>428</v>
      </c>
      <c r="J177" s="60" t="s">
        <v>35</v>
      </c>
      <c r="K177" s="61">
        <v>0</v>
      </c>
      <c r="L177" s="61">
        <v>0</v>
      </c>
      <c r="M177" s="61">
        <v>103025</v>
      </c>
      <c r="N177" s="61">
        <v>206050</v>
      </c>
      <c r="O177" s="61">
        <v>206050</v>
      </c>
      <c r="P177" s="61">
        <v>206050</v>
      </c>
      <c r="Q177" s="61">
        <v>206050</v>
      </c>
      <c r="R177" s="59">
        <f t="shared" si="260"/>
        <v>927225</v>
      </c>
      <c r="S177" s="61" t="s">
        <v>313</v>
      </c>
      <c r="T177" s="60" t="s">
        <v>425</v>
      </c>
      <c r="U177" s="15">
        <v>176</v>
      </c>
    </row>
    <row r="178" spans="1:21" s="18" customFormat="1" ht="101.5" x14ac:dyDescent="0.35">
      <c r="A178" s="60" t="s">
        <v>694</v>
      </c>
      <c r="B178" s="60" t="s">
        <v>311</v>
      </c>
      <c r="C178" s="60" t="s">
        <v>312</v>
      </c>
      <c r="D178" s="60" t="s">
        <v>661</v>
      </c>
      <c r="E178" s="60" t="s">
        <v>715</v>
      </c>
      <c r="F178" s="60" t="s">
        <v>429</v>
      </c>
      <c r="G178" s="60" t="s">
        <v>409</v>
      </c>
      <c r="H178" s="60" t="s">
        <v>72</v>
      </c>
      <c r="I178" s="60" t="s">
        <v>430</v>
      </c>
      <c r="J178" s="60" t="s">
        <v>35</v>
      </c>
      <c r="K178" s="61">
        <v>0</v>
      </c>
      <c r="L178" s="61">
        <v>0</v>
      </c>
      <c r="M178" s="61">
        <v>82541</v>
      </c>
      <c r="N178" s="61">
        <v>165083</v>
      </c>
      <c r="O178" s="61">
        <v>165083</v>
      </c>
      <c r="P178" s="61">
        <v>165083</v>
      </c>
      <c r="Q178" s="61">
        <v>165083</v>
      </c>
      <c r="R178" s="59">
        <f t="shared" si="260"/>
        <v>742873</v>
      </c>
      <c r="S178" s="61" t="s">
        <v>313</v>
      </c>
      <c r="T178" s="60" t="s">
        <v>425</v>
      </c>
      <c r="U178" s="15">
        <v>177</v>
      </c>
    </row>
    <row r="179" spans="1:21" s="18" customFormat="1" ht="101.5" x14ac:dyDescent="0.35">
      <c r="A179" s="60" t="s">
        <v>694</v>
      </c>
      <c r="B179" s="60" t="s">
        <v>311</v>
      </c>
      <c r="C179" s="60" t="s">
        <v>312</v>
      </c>
      <c r="D179" s="60" t="s">
        <v>661</v>
      </c>
      <c r="E179" s="60" t="s">
        <v>715</v>
      </c>
      <c r="F179" s="60" t="s">
        <v>429</v>
      </c>
      <c r="G179" s="60" t="s">
        <v>409</v>
      </c>
      <c r="H179" s="60" t="s">
        <v>30</v>
      </c>
      <c r="I179" s="60" t="s">
        <v>430</v>
      </c>
      <c r="J179" s="60" t="s">
        <v>35</v>
      </c>
      <c r="K179" s="61">
        <v>0</v>
      </c>
      <c r="L179" s="61">
        <v>0</v>
      </c>
      <c r="M179" s="61">
        <v>35375</v>
      </c>
      <c r="N179" s="61">
        <v>70750</v>
      </c>
      <c r="O179" s="61">
        <v>70750</v>
      </c>
      <c r="P179" s="61">
        <v>70750</v>
      </c>
      <c r="Q179" s="61">
        <v>70750</v>
      </c>
      <c r="R179" s="59">
        <f t="shared" si="260"/>
        <v>318375</v>
      </c>
      <c r="S179" s="61" t="s">
        <v>313</v>
      </c>
      <c r="T179" s="60" t="s">
        <v>425</v>
      </c>
      <c r="U179" s="15">
        <v>178</v>
      </c>
    </row>
    <row r="180" spans="1:21" s="18" customFormat="1" ht="72.5" x14ac:dyDescent="0.35">
      <c r="A180" s="60" t="s">
        <v>694</v>
      </c>
      <c r="B180" s="60" t="s">
        <v>311</v>
      </c>
      <c r="C180" s="60" t="s">
        <v>312</v>
      </c>
      <c r="D180" s="60" t="s">
        <v>661</v>
      </c>
      <c r="E180" s="60" t="s">
        <v>717</v>
      </c>
      <c r="F180" s="60" t="s">
        <v>431</v>
      </c>
      <c r="G180" s="60" t="s">
        <v>432</v>
      </c>
      <c r="H180" s="60" t="s">
        <v>72</v>
      </c>
      <c r="I180" s="60" t="s">
        <v>433</v>
      </c>
      <c r="J180" s="60" t="s">
        <v>32</v>
      </c>
      <c r="K180" s="61">
        <v>0</v>
      </c>
      <c r="L180" s="61">
        <v>0</v>
      </c>
      <c r="M180" s="61">
        <v>0</v>
      </c>
      <c r="N180" s="61">
        <v>102083</v>
      </c>
      <c r="O180" s="61">
        <v>102083</v>
      </c>
      <c r="P180" s="61">
        <v>102083</v>
      </c>
      <c r="Q180" s="61">
        <v>102083</v>
      </c>
      <c r="R180" s="59">
        <f t="shared" si="260"/>
        <v>408332</v>
      </c>
      <c r="S180" s="61" t="s">
        <v>313</v>
      </c>
      <c r="T180" s="60"/>
      <c r="U180" s="15">
        <v>179</v>
      </c>
    </row>
    <row r="181" spans="1:21" s="18" customFormat="1" ht="72.5" x14ac:dyDescent="0.35">
      <c r="A181" s="60" t="s">
        <v>694</v>
      </c>
      <c r="B181" s="60" t="s">
        <v>311</v>
      </c>
      <c r="C181" s="60" t="s">
        <v>312</v>
      </c>
      <c r="D181" s="60" t="s">
        <v>661</v>
      </c>
      <c r="E181" s="60" t="s">
        <v>717</v>
      </c>
      <c r="F181" s="60" t="s">
        <v>431</v>
      </c>
      <c r="G181" s="60" t="s">
        <v>432</v>
      </c>
      <c r="H181" s="60" t="s">
        <v>30</v>
      </c>
      <c r="I181" s="60" t="s">
        <v>433</v>
      </c>
      <c r="J181" s="60" t="s">
        <v>32</v>
      </c>
      <c r="K181" s="61">
        <v>0</v>
      </c>
      <c r="L181" s="61">
        <v>0</v>
      </c>
      <c r="M181" s="61">
        <v>0</v>
      </c>
      <c r="N181" s="61">
        <v>43750</v>
      </c>
      <c r="O181" s="61">
        <v>43750</v>
      </c>
      <c r="P181" s="61">
        <v>43750</v>
      </c>
      <c r="Q181" s="61">
        <v>43750</v>
      </c>
      <c r="R181" s="59">
        <f t="shared" si="260"/>
        <v>175000</v>
      </c>
      <c r="S181" s="61" t="s">
        <v>313</v>
      </c>
      <c r="T181" s="60"/>
      <c r="U181" s="15">
        <v>180</v>
      </c>
    </row>
    <row r="182" spans="1:21" s="18" customFormat="1" ht="72.5" x14ac:dyDescent="0.35">
      <c r="A182" s="60" t="s">
        <v>694</v>
      </c>
      <c r="B182" s="60" t="s">
        <v>311</v>
      </c>
      <c r="C182" s="60" t="s">
        <v>312</v>
      </c>
      <c r="D182" s="60" t="s">
        <v>661</v>
      </c>
      <c r="E182" s="60" t="s">
        <v>718</v>
      </c>
      <c r="F182" s="60" t="s">
        <v>434</v>
      </c>
      <c r="G182" s="60" t="s">
        <v>435</v>
      </c>
      <c r="H182" s="60" t="s">
        <v>72</v>
      </c>
      <c r="I182" s="60" t="s">
        <v>436</v>
      </c>
      <c r="J182" s="60" t="s">
        <v>32</v>
      </c>
      <c r="K182" s="61">
        <v>0</v>
      </c>
      <c r="L182" s="61">
        <v>0</v>
      </c>
      <c r="M182" s="61">
        <v>0</v>
      </c>
      <c r="N182" s="61">
        <v>102083</v>
      </c>
      <c r="O182" s="61">
        <v>102083</v>
      </c>
      <c r="P182" s="61">
        <v>102083</v>
      </c>
      <c r="Q182" s="61">
        <v>102083</v>
      </c>
      <c r="R182" s="59">
        <f t="shared" si="260"/>
        <v>408332</v>
      </c>
      <c r="S182" s="61" t="s">
        <v>313</v>
      </c>
      <c r="T182" s="61"/>
      <c r="U182" s="15">
        <v>181</v>
      </c>
    </row>
    <row r="183" spans="1:21" s="18" customFormat="1" ht="72.5" x14ac:dyDescent="0.35">
      <c r="A183" s="60" t="s">
        <v>694</v>
      </c>
      <c r="B183" s="60" t="s">
        <v>311</v>
      </c>
      <c r="C183" s="60" t="s">
        <v>312</v>
      </c>
      <c r="D183" s="60" t="s">
        <v>661</v>
      </c>
      <c r="E183" s="60" t="s">
        <v>718</v>
      </c>
      <c r="F183" s="60" t="s">
        <v>434</v>
      </c>
      <c r="G183" s="60" t="s">
        <v>435</v>
      </c>
      <c r="H183" s="60" t="s">
        <v>30</v>
      </c>
      <c r="I183" s="60" t="s">
        <v>436</v>
      </c>
      <c r="J183" s="60" t="s">
        <v>32</v>
      </c>
      <c r="K183" s="61">
        <v>0</v>
      </c>
      <c r="L183" s="61">
        <v>0</v>
      </c>
      <c r="M183" s="61">
        <v>0</v>
      </c>
      <c r="N183" s="61">
        <v>43750</v>
      </c>
      <c r="O183" s="61">
        <v>43750</v>
      </c>
      <c r="P183" s="61">
        <v>43750</v>
      </c>
      <c r="Q183" s="61">
        <v>43750</v>
      </c>
      <c r="R183" s="59">
        <f t="shared" si="260"/>
        <v>175000</v>
      </c>
      <c r="S183" s="61" t="s">
        <v>313</v>
      </c>
      <c r="T183" s="60"/>
      <c r="U183" s="15">
        <v>182</v>
      </c>
    </row>
    <row r="184" spans="1:21" s="18" customFormat="1" ht="72.5" x14ac:dyDescent="0.35">
      <c r="A184" s="60" t="s">
        <v>694</v>
      </c>
      <c r="B184" s="60" t="s">
        <v>311</v>
      </c>
      <c r="C184" s="60" t="s">
        <v>312</v>
      </c>
      <c r="D184" s="60" t="s">
        <v>661</v>
      </c>
      <c r="E184" s="60" t="s">
        <v>715</v>
      </c>
      <c r="F184" s="60" t="s">
        <v>437</v>
      </c>
      <c r="G184" s="60" t="s">
        <v>438</v>
      </c>
      <c r="H184" s="60" t="s">
        <v>72</v>
      </c>
      <c r="I184" s="60" t="s">
        <v>439</v>
      </c>
      <c r="J184" s="60" t="s">
        <v>32</v>
      </c>
      <c r="K184" s="61">
        <v>0</v>
      </c>
      <c r="L184" s="61">
        <v>0</v>
      </c>
      <c r="M184" s="61">
        <v>0</v>
      </c>
      <c r="N184" s="61">
        <v>32666</v>
      </c>
      <c r="O184" s="61">
        <v>32666</v>
      </c>
      <c r="P184" s="61">
        <v>32666</v>
      </c>
      <c r="Q184" s="61">
        <v>32666</v>
      </c>
      <c r="R184" s="59">
        <f t="shared" si="260"/>
        <v>130664</v>
      </c>
      <c r="S184" s="61" t="s">
        <v>313</v>
      </c>
      <c r="T184" s="60"/>
      <c r="U184" s="15">
        <v>183</v>
      </c>
    </row>
    <row r="185" spans="1:21" s="18" customFormat="1" ht="72.5" x14ac:dyDescent="0.35">
      <c r="A185" s="60" t="s">
        <v>694</v>
      </c>
      <c r="B185" s="60" t="s">
        <v>311</v>
      </c>
      <c r="C185" s="60" t="s">
        <v>312</v>
      </c>
      <c r="D185" s="60" t="s">
        <v>661</v>
      </c>
      <c r="E185" s="60" t="s">
        <v>715</v>
      </c>
      <c r="F185" s="60" t="s">
        <v>437</v>
      </c>
      <c r="G185" s="60" t="s">
        <v>438</v>
      </c>
      <c r="H185" s="60" t="s">
        <v>30</v>
      </c>
      <c r="I185" s="60" t="s">
        <v>439</v>
      </c>
      <c r="J185" s="60" t="s">
        <v>32</v>
      </c>
      <c r="K185" s="61">
        <v>0</v>
      </c>
      <c r="L185" s="61">
        <v>0</v>
      </c>
      <c r="M185" s="61">
        <v>0</v>
      </c>
      <c r="N185" s="61">
        <v>14000</v>
      </c>
      <c r="O185" s="61">
        <v>14000</v>
      </c>
      <c r="P185" s="61">
        <v>14000</v>
      </c>
      <c r="Q185" s="61">
        <v>14000</v>
      </c>
      <c r="R185" s="59">
        <f t="shared" si="260"/>
        <v>56000</v>
      </c>
      <c r="S185" s="61" t="s">
        <v>313</v>
      </c>
      <c r="T185" s="61"/>
      <c r="U185" s="15">
        <v>184</v>
      </c>
    </row>
    <row r="186" spans="1:21" s="18" customFormat="1" ht="43.5" x14ac:dyDescent="0.35">
      <c r="A186" s="60" t="s">
        <v>694</v>
      </c>
      <c r="B186" s="60" t="s">
        <v>311</v>
      </c>
      <c r="C186" s="60" t="s">
        <v>312</v>
      </c>
      <c r="D186" s="60" t="s">
        <v>661</v>
      </c>
      <c r="E186" s="60" t="s">
        <v>719</v>
      </c>
      <c r="F186" s="60" t="s">
        <v>440</v>
      </c>
      <c r="G186" s="60" t="s">
        <v>441</v>
      </c>
      <c r="H186" s="60" t="s">
        <v>72</v>
      </c>
      <c r="I186" s="60" t="s">
        <v>243</v>
      </c>
      <c r="J186" s="60" t="s">
        <v>32</v>
      </c>
      <c r="K186" s="61">
        <v>0</v>
      </c>
      <c r="L186" s="61">
        <v>0</v>
      </c>
      <c r="M186" s="61">
        <v>0</v>
      </c>
      <c r="N186" s="61">
        <v>35000</v>
      </c>
      <c r="O186" s="61">
        <v>140000</v>
      </c>
      <c r="P186" s="61">
        <v>175000</v>
      </c>
      <c r="Q186" s="61">
        <v>350000</v>
      </c>
      <c r="R186" s="59">
        <f t="shared" si="260"/>
        <v>700000</v>
      </c>
      <c r="S186" s="61" t="s">
        <v>313</v>
      </c>
      <c r="T186" s="60" t="s">
        <v>442</v>
      </c>
      <c r="U186" s="15">
        <v>185</v>
      </c>
    </row>
    <row r="187" spans="1:21" s="18" customFormat="1" ht="43.5" x14ac:dyDescent="0.35">
      <c r="A187" s="60" t="s">
        <v>694</v>
      </c>
      <c r="B187" s="60" t="s">
        <v>311</v>
      </c>
      <c r="C187" s="60" t="s">
        <v>312</v>
      </c>
      <c r="D187" s="60" t="s">
        <v>661</v>
      </c>
      <c r="E187" s="60" t="s">
        <v>719</v>
      </c>
      <c r="F187" s="60" t="s">
        <v>440</v>
      </c>
      <c r="G187" s="60" t="s">
        <v>441</v>
      </c>
      <c r="H187" s="60" t="s">
        <v>30</v>
      </c>
      <c r="I187" s="60" t="s">
        <v>243</v>
      </c>
      <c r="J187" s="60" t="s">
        <v>32</v>
      </c>
      <c r="K187" s="61">
        <v>0</v>
      </c>
      <c r="L187" s="61">
        <v>0</v>
      </c>
      <c r="M187" s="61">
        <v>0</v>
      </c>
      <c r="N187" s="61">
        <v>15000</v>
      </c>
      <c r="O187" s="61">
        <v>60000</v>
      </c>
      <c r="P187" s="61">
        <v>75000</v>
      </c>
      <c r="Q187" s="61">
        <v>150000</v>
      </c>
      <c r="R187" s="59">
        <f t="shared" si="260"/>
        <v>300000</v>
      </c>
      <c r="S187" s="61" t="s">
        <v>313</v>
      </c>
      <c r="T187" s="60" t="s">
        <v>442</v>
      </c>
      <c r="U187" s="15">
        <v>186</v>
      </c>
    </row>
    <row r="188" spans="1:21" s="18" customFormat="1" ht="43.5" x14ac:dyDescent="0.35">
      <c r="A188" s="60" t="s">
        <v>694</v>
      </c>
      <c r="B188" s="60" t="s">
        <v>311</v>
      </c>
      <c r="C188" s="60" t="s">
        <v>312</v>
      </c>
      <c r="D188" s="60" t="s">
        <v>661</v>
      </c>
      <c r="E188" s="60" t="s">
        <v>717</v>
      </c>
      <c r="F188" s="60" t="s">
        <v>443</v>
      </c>
      <c r="G188" s="60" t="s">
        <v>444</v>
      </c>
      <c r="H188" s="60" t="s">
        <v>72</v>
      </c>
      <c r="I188" s="60" t="s">
        <v>445</v>
      </c>
      <c r="J188" s="60" t="s">
        <v>32</v>
      </c>
      <c r="K188" s="61">
        <v>0</v>
      </c>
      <c r="L188" s="61">
        <v>0</v>
      </c>
      <c r="M188" s="61">
        <v>0</v>
      </c>
      <c r="N188" s="61">
        <v>28000</v>
      </c>
      <c r="O188" s="61">
        <v>105000</v>
      </c>
      <c r="P188" s="61">
        <v>105000</v>
      </c>
      <c r="Q188" s="61">
        <v>350000</v>
      </c>
      <c r="R188" s="59">
        <f t="shared" si="260"/>
        <v>588000</v>
      </c>
      <c r="S188" s="61" t="s">
        <v>313</v>
      </c>
      <c r="T188" s="60" t="s">
        <v>442</v>
      </c>
      <c r="U188" s="15">
        <v>187</v>
      </c>
    </row>
    <row r="189" spans="1:21" s="18" customFormat="1" ht="43.5" x14ac:dyDescent="0.35">
      <c r="A189" s="60" t="s">
        <v>694</v>
      </c>
      <c r="B189" s="60" t="s">
        <v>311</v>
      </c>
      <c r="C189" s="60" t="s">
        <v>312</v>
      </c>
      <c r="D189" s="60" t="s">
        <v>661</v>
      </c>
      <c r="E189" s="60" t="s">
        <v>717</v>
      </c>
      <c r="F189" s="60" t="s">
        <v>443</v>
      </c>
      <c r="G189" s="60" t="s">
        <v>444</v>
      </c>
      <c r="H189" s="60" t="s">
        <v>30</v>
      </c>
      <c r="I189" s="60" t="s">
        <v>445</v>
      </c>
      <c r="J189" s="60" t="s">
        <v>32</v>
      </c>
      <c r="K189" s="61">
        <v>0</v>
      </c>
      <c r="L189" s="61">
        <v>0</v>
      </c>
      <c r="M189" s="61">
        <v>0</v>
      </c>
      <c r="N189" s="61">
        <v>12000</v>
      </c>
      <c r="O189" s="61">
        <v>45000</v>
      </c>
      <c r="P189" s="61">
        <v>45000</v>
      </c>
      <c r="Q189" s="61">
        <v>150000</v>
      </c>
      <c r="R189" s="59">
        <f t="shared" si="260"/>
        <v>252000</v>
      </c>
      <c r="S189" s="61" t="s">
        <v>313</v>
      </c>
      <c r="T189" s="60" t="s">
        <v>442</v>
      </c>
      <c r="U189" s="15">
        <v>188</v>
      </c>
    </row>
    <row r="190" spans="1:21" s="18" customFormat="1" ht="58" x14ac:dyDescent="0.35">
      <c r="A190" s="60" t="s">
        <v>694</v>
      </c>
      <c r="B190" s="60" t="s">
        <v>311</v>
      </c>
      <c r="C190" s="60" t="s">
        <v>312</v>
      </c>
      <c r="D190" s="60" t="s">
        <v>661</v>
      </c>
      <c r="E190" s="60" t="s">
        <v>718</v>
      </c>
      <c r="F190" s="60" t="s">
        <v>446</v>
      </c>
      <c r="G190" s="60" t="s">
        <v>447</v>
      </c>
      <c r="H190" s="60" t="s">
        <v>72</v>
      </c>
      <c r="I190" s="60" t="s">
        <v>448</v>
      </c>
      <c r="J190" s="60" t="s">
        <v>32</v>
      </c>
      <c r="K190" s="61">
        <v>0</v>
      </c>
      <c r="L190" s="61">
        <v>0</v>
      </c>
      <c r="M190" s="61">
        <v>0</v>
      </c>
      <c r="N190" s="72">
        <v>17500</v>
      </c>
      <c r="O190" s="72">
        <v>52500</v>
      </c>
      <c r="P190" s="72">
        <v>140000</v>
      </c>
      <c r="Q190" s="72">
        <v>280000</v>
      </c>
      <c r="R190" s="59">
        <f t="shared" si="260"/>
        <v>490000</v>
      </c>
      <c r="S190" s="61" t="s">
        <v>313</v>
      </c>
      <c r="T190" s="60" t="s">
        <v>442</v>
      </c>
      <c r="U190" s="15">
        <v>189</v>
      </c>
    </row>
    <row r="191" spans="1:21" s="18" customFormat="1" ht="58" x14ac:dyDescent="0.35">
      <c r="A191" s="60" t="s">
        <v>694</v>
      </c>
      <c r="B191" s="60" t="s">
        <v>311</v>
      </c>
      <c r="C191" s="60" t="s">
        <v>312</v>
      </c>
      <c r="D191" s="60" t="s">
        <v>661</v>
      </c>
      <c r="E191" s="60" t="s">
        <v>718</v>
      </c>
      <c r="F191" s="60" t="s">
        <v>446</v>
      </c>
      <c r="G191" s="60" t="s">
        <v>447</v>
      </c>
      <c r="H191" s="60" t="s">
        <v>30</v>
      </c>
      <c r="I191" s="60" t="s">
        <v>448</v>
      </c>
      <c r="J191" s="60" t="s">
        <v>32</v>
      </c>
      <c r="K191" s="61">
        <v>0</v>
      </c>
      <c r="L191" s="61">
        <v>0</v>
      </c>
      <c r="M191" s="61">
        <v>0</v>
      </c>
      <c r="N191" s="72">
        <v>7500</v>
      </c>
      <c r="O191" s="72">
        <v>22500</v>
      </c>
      <c r="P191" s="72">
        <v>60000</v>
      </c>
      <c r="Q191" s="72">
        <v>120000</v>
      </c>
      <c r="R191" s="59">
        <f t="shared" si="260"/>
        <v>210000</v>
      </c>
      <c r="S191" s="61" t="s">
        <v>313</v>
      </c>
      <c r="T191" s="60" t="s">
        <v>442</v>
      </c>
      <c r="U191" s="15">
        <v>190</v>
      </c>
    </row>
    <row r="192" spans="1:21" s="18" customFormat="1" ht="58" x14ac:dyDescent="0.35">
      <c r="A192" s="60" t="s">
        <v>694</v>
      </c>
      <c r="B192" s="60" t="s">
        <v>311</v>
      </c>
      <c r="C192" s="60" t="s">
        <v>312</v>
      </c>
      <c r="D192" s="60" t="s">
        <v>661</v>
      </c>
      <c r="E192" s="60" t="s">
        <v>715</v>
      </c>
      <c r="F192" s="60" t="s">
        <v>449</v>
      </c>
      <c r="G192" s="60" t="s">
        <v>450</v>
      </c>
      <c r="H192" s="60" t="s">
        <v>72</v>
      </c>
      <c r="I192" s="60" t="s">
        <v>421</v>
      </c>
      <c r="J192" s="60" t="s">
        <v>32</v>
      </c>
      <c r="K192" s="61">
        <v>0</v>
      </c>
      <c r="L192" s="61">
        <v>0</v>
      </c>
      <c r="M192" s="61">
        <v>0</v>
      </c>
      <c r="N192" s="61">
        <v>45500</v>
      </c>
      <c r="O192" s="61">
        <v>70000</v>
      </c>
      <c r="P192" s="61">
        <v>140000</v>
      </c>
      <c r="Q192" s="61">
        <v>280000</v>
      </c>
      <c r="R192" s="59">
        <f t="shared" si="260"/>
        <v>535500</v>
      </c>
      <c r="S192" s="61" t="s">
        <v>313</v>
      </c>
      <c r="T192" s="60" t="s">
        <v>442</v>
      </c>
      <c r="U192" s="15">
        <v>191</v>
      </c>
    </row>
    <row r="193" spans="1:21" s="18" customFormat="1" ht="58" x14ac:dyDescent="0.35">
      <c r="A193" s="60" t="s">
        <v>694</v>
      </c>
      <c r="B193" s="60" t="s">
        <v>311</v>
      </c>
      <c r="C193" s="60" t="s">
        <v>312</v>
      </c>
      <c r="D193" s="60" t="s">
        <v>661</v>
      </c>
      <c r="E193" s="60" t="s">
        <v>715</v>
      </c>
      <c r="F193" s="60" t="s">
        <v>449</v>
      </c>
      <c r="G193" s="60" t="s">
        <v>450</v>
      </c>
      <c r="H193" s="60" t="s">
        <v>30</v>
      </c>
      <c r="I193" s="60" t="s">
        <v>421</v>
      </c>
      <c r="J193" s="60" t="s">
        <v>32</v>
      </c>
      <c r="K193" s="61">
        <v>0</v>
      </c>
      <c r="L193" s="61">
        <v>0</v>
      </c>
      <c r="M193" s="61">
        <v>0</v>
      </c>
      <c r="N193" s="61">
        <v>19500</v>
      </c>
      <c r="O193" s="61">
        <v>30000</v>
      </c>
      <c r="P193" s="61">
        <v>60000</v>
      </c>
      <c r="Q193" s="61">
        <v>120000</v>
      </c>
      <c r="R193" s="59">
        <f t="shared" si="260"/>
        <v>229500</v>
      </c>
      <c r="S193" s="61" t="s">
        <v>313</v>
      </c>
      <c r="T193" s="60" t="s">
        <v>442</v>
      </c>
      <c r="U193" s="15">
        <v>192</v>
      </c>
    </row>
    <row r="194" spans="1:21" ht="72.5" x14ac:dyDescent="0.35">
      <c r="A194" s="62" t="s">
        <v>451</v>
      </c>
      <c r="B194" s="62" t="s">
        <v>452</v>
      </c>
      <c r="C194" s="62" t="s">
        <v>453</v>
      </c>
      <c r="D194" s="62" t="s">
        <v>720</v>
      </c>
      <c r="E194" s="62" t="s">
        <v>721</v>
      </c>
      <c r="F194" s="62" t="s">
        <v>454</v>
      </c>
      <c r="G194" s="62" t="s">
        <v>455</v>
      </c>
      <c r="H194" s="62" t="s">
        <v>30</v>
      </c>
      <c r="I194" s="62" t="s">
        <v>456</v>
      </c>
      <c r="J194" s="62" t="s">
        <v>32</v>
      </c>
      <c r="L194" s="17">
        <v>273518</v>
      </c>
      <c r="M194" s="17">
        <v>331870</v>
      </c>
      <c r="N194" s="17">
        <v>45000</v>
      </c>
      <c r="O194" s="17">
        <v>0</v>
      </c>
      <c r="P194" s="17">
        <v>0</v>
      </c>
      <c r="Q194" s="17">
        <v>0</v>
      </c>
      <c r="R194" s="17">
        <v>376870</v>
      </c>
      <c r="S194" s="62" t="s">
        <v>457</v>
      </c>
      <c r="T194" s="63"/>
      <c r="U194" s="15">
        <v>193</v>
      </c>
    </row>
    <row r="195" spans="1:21" ht="72.5" x14ac:dyDescent="0.35">
      <c r="A195" s="62" t="s">
        <v>451</v>
      </c>
      <c r="B195" s="62" t="s">
        <v>452</v>
      </c>
      <c r="C195" s="62" t="s">
        <v>453</v>
      </c>
      <c r="D195" s="62" t="s">
        <v>720</v>
      </c>
      <c r="E195" s="62" t="s">
        <v>721</v>
      </c>
      <c r="F195" s="62" t="s">
        <v>458</v>
      </c>
      <c r="G195" s="62" t="s">
        <v>459</v>
      </c>
      <c r="H195" s="62" t="s">
        <v>30</v>
      </c>
      <c r="I195" s="62" t="s">
        <v>456</v>
      </c>
      <c r="J195" s="62" t="s">
        <v>32</v>
      </c>
      <c r="L195" s="17">
        <v>0</v>
      </c>
      <c r="M195" s="17">
        <v>0</v>
      </c>
      <c r="N195" s="17">
        <v>100000</v>
      </c>
      <c r="O195" s="17">
        <v>100000</v>
      </c>
      <c r="P195" s="17">
        <v>100000</v>
      </c>
      <c r="Q195" s="17">
        <v>0</v>
      </c>
      <c r="R195" s="17">
        <v>300000</v>
      </c>
      <c r="S195" s="62" t="s">
        <v>457</v>
      </c>
      <c r="T195" s="63"/>
      <c r="U195" s="15">
        <v>194</v>
      </c>
    </row>
    <row r="196" spans="1:21" ht="72.5" x14ac:dyDescent="0.35">
      <c r="A196" s="62" t="s">
        <v>451</v>
      </c>
      <c r="B196" s="62" t="s">
        <v>452</v>
      </c>
      <c r="C196" s="62" t="s">
        <v>460</v>
      </c>
      <c r="D196" s="62" t="s">
        <v>720</v>
      </c>
      <c r="E196" s="62" t="s">
        <v>721</v>
      </c>
      <c r="F196" s="62" t="s">
        <v>458</v>
      </c>
      <c r="G196" s="62" t="s">
        <v>461</v>
      </c>
      <c r="H196" s="62" t="s">
        <v>30</v>
      </c>
      <c r="I196" s="62" t="s">
        <v>456</v>
      </c>
      <c r="J196" s="62" t="s">
        <v>35</v>
      </c>
      <c r="L196" s="17">
        <v>0</v>
      </c>
      <c r="M196" s="17">
        <v>7500</v>
      </c>
      <c r="N196" s="17">
        <v>7500</v>
      </c>
      <c r="O196" s="17">
        <v>7500</v>
      </c>
      <c r="P196" s="17">
        <v>7500</v>
      </c>
      <c r="Q196" s="17">
        <v>7500</v>
      </c>
      <c r="R196" s="17">
        <v>37500</v>
      </c>
      <c r="S196" s="62" t="s">
        <v>457</v>
      </c>
      <c r="T196" s="63"/>
      <c r="U196" s="15">
        <v>195</v>
      </c>
    </row>
    <row r="197" spans="1:21" ht="72.5" x14ac:dyDescent="0.35">
      <c r="A197" s="62" t="s">
        <v>451</v>
      </c>
      <c r="B197" s="62" t="s">
        <v>452</v>
      </c>
      <c r="C197" s="62" t="s">
        <v>462</v>
      </c>
      <c r="D197" s="62" t="s">
        <v>720</v>
      </c>
      <c r="E197" s="62" t="s">
        <v>722</v>
      </c>
      <c r="F197" s="62" t="s">
        <v>463</v>
      </c>
      <c r="G197" s="62" t="s">
        <v>455</v>
      </c>
      <c r="H197" s="62" t="s">
        <v>30</v>
      </c>
      <c r="I197" s="62" t="s">
        <v>456</v>
      </c>
      <c r="J197" s="62" t="s">
        <v>32</v>
      </c>
      <c r="L197" s="17">
        <v>961448</v>
      </c>
      <c r="M197" s="17">
        <v>0</v>
      </c>
      <c r="N197" s="17">
        <v>838000</v>
      </c>
      <c r="O197" s="17">
        <v>863000</v>
      </c>
      <c r="P197" s="17">
        <v>888000</v>
      </c>
      <c r="Q197" s="17">
        <v>914640</v>
      </c>
      <c r="R197" s="17">
        <v>3503640</v>
      </c>
      <c r="S197" s="62" t="s">
        <v>457</v>
      </c>
      <c r="T197" s="63"/>
      <c r="U197" s="15">
        <v>196</v>
      </c>
    </row>
    <row r="198" spans="1:21" ht="72.5" x14ac:dyDescent="0.35">
      <c r="A198" s="62" t="s">
        <v>451</v>
      </c>
      <c r="B198" s="62" t="s">
        <v>452</v>
      </c>
      <c r="C198" s="62" t="s">
        <v>464</v>
      </c>
      <c r="D198" s="62" t="s">
        <v>720</v>
      </c>
      <c r="E198" s="62" t="s">
        <v>722</v>
      </c>
      <c r="F198" s="62" t="s">
        <v>463</v>
      </c>
      <c r="G198" s="62" t="s">
        <v>455</v>
      </c>
      <c r="H198" s="62" t="s">
        <v>30</v>
      </c>
      <c r="I198" s="62" t="s">
        <v>456</v>
      </c>
      <c r="J198" s="62" t="s">
        <v>35</v>
      </c>
      <c r="L198" s="17">
        <v>1144706</v>
      </c>
      <c r="M198" s="17">
        <v>0</v>
      </c>
      <c r="N198" s="17">
        <v>1126000</v>
      </c>
      <c r="O198" s="17">
        <v>1179000</v>
      </c>
      <c r="P198" s="17">
        <v>1235000</v>
      </c>
      <c r="Q198" s="17">
        <v>1272050</v>
      </c>
      <c r="R198" s="17">
        <v>4812050</v>
      </c>
      <c r="S198" s="62" t="s">
        <v>457</v>
      </c>
      <c r="T198" s="63"/>
      <c r="U198" s="15">
        <v>197</v>
      </c>
    </row>
    <row r="199" spans="1:21" ht="72.5" x14ac:dyDescent="0.35">
      <c r="A199" s="62" t="s">
        <v>451</v>
      </c>
      <c r="B199" s="62" t="s">
        <v>452</v>
      </c>
      <c r="C199" s="62" t="s">
        <v>465</v>
      </c>
      <c r="D199" s="62" t="s">
        <v>720</v>
      </c>
      <c r="E199" s="62" t="s">
        <v>722</v>
      </c>
      <c r="F199" s="62" t="s">
        <v>463</v>
      </c>
      <c r="G199" s="62" t="s">
        <v>466</v>
      </c>
      <c r="H199" s="62" t="s">
        <v>275</v>
      </c>
      <c r="I199" s="62" t="s">
        <v>456</v>
      </c>
      <c r="J199" s="62" t="s">
        <v>32</v>
      </c>
      <c r="L199" s="17">
        <v>174753</v>
      </c>
      <c r="M199" s="17">
        <v>0</v>
      </c>
      <c r="N199" s="17">
        <v>0</v>
      </c>
      <c r="O199" s="17">
        <v>0</v>
      </c>
      <c r="P199" s="17">
        <v>0</v>
      </c>
      <c r="Q199" s="17">
        <v>0</v>
      </c>
      <c r="R199" s="17">
        <v>0</v>
      </c>
      <c r="S199" s="62" t="s">
        <v>457</v>
      </c>
      <c r="T199" s="63"/>
      <c r="U199" s="15">
        <v>198</v>
      </c>
    </row>
    <row r="200" spans="1:21" ht="72.5" x14ac:dyDescent="0.35">
      <c r="A200" s="62" t="s">
        <v>451</v>
      </c>
      <c r="B200" s="62" t="s">
        <v>452</v>
      </c>
      <c r="C200" s="62" t="s">
        <v>467</v>
      </c>
      <c r="D200" s="62" t="s">
        <v>723</v>
      </c>
      <c r="E200" s="62" t="s">
        <v>721</v>
      </c>
      <c r="F200" s="62" t="s">
        <v>468</v>
      </c>
      <c r="G200" s="62" t="s">
        <v>469</v>
      </c>
      <c r="H200" s="62" t="s">
        <v>30</v>
      </c>
      <c r="I200" s="62" t="s">
        <v>456</v>
      </c>
      <c r="J200" s="62" t="s">
        <v>32</v>
      </c>
      <c r="L200" s="17">
        <v>0</v>
      </c>
      <c r="M200" s="17">
        <v>156499</v>
      </c>
      <c r="N200" s="17">
        <v>105917</v>
      </c>
      <c r="O200" s="17">
        <v>0</v>
      </c>
      <c r="P200" s="17">
        <v>0</v>
      </c>
      <c r="Q200" s="17">
        <v>0</v>
      </c>
      <c r="R200" s="17">
        <v>262416</v>
      </c>
      <c r="S200" s="62" t="s">
        <v>457</v>
      </c>
      <c r="T200" s="63"/>
      <c r="U200" s="15">
        <v>199</v>
      </c>
    </row>
    <row r="201" spans="1:21" ht="72.5" x14ac:dyDescent="0.35">
      <c r="A201" s="62" t="s">
        <v>451</v>
      </c>
      <c r="B201" s="62" t="s">
        <v>452</v>
      </c>
      <c r="C201" s="62" t="s">
        <v>470</v>
      </c>
      <c r="D201" s="62" t="s">
        <v>723</v>
      </c>
      <c r="E201" s="62" t="s">
        <v>724</v>
      </c>
      <c r="F201" s="62" t="s">
        <v>471</v>
      </c>
      <c r="G201" s="62" t="s">
        <v>472</v>
      </c>
      <c r="H201" s="62" t="s">
        <v>55</v>
      </c>
      <c r="I201" s="62" t="s">
        <v>456</v>
      </c>
      <c r="J201" s="62" t="s">
        <v>35</v>
      </c>
      <c r="L201" s="17">
        <v>1089</v>
      </c>
      <c r="M201" s="17">
        <v>0</v>
      </c>
      <c r="N201" s="17">
        <v>783.40000000000009</v>
      </c>
      <c r="O201" s="17">
        <v>0</v>
      </c>
      <c r="P201" s="17">
        <v>0</v>
      </c>
      <c r="Q201" s="17">
        <v>0</v>
      </c>
      <c r="R201" s="17">
        <v>783.40000000000009</v>
      </c>
      <c r="S201" s="62" t="s">
        <v>457</v>
      </c>
      <c r="T201" s="64"/>
      <c r="U201" s="15">
        <v>200</v>
      </c>
    </row>
    <row r="202" spans="1:21" ht="72.5" x14ac:dyDescent="0.35">
      <c r="A202" s="62" t="s">
        <v>451</v>
      </c>
      <c r="B202" s="62" t="s">
        <v>452</v>
      </c>
      <c r="C202" s="62" t="s">
        <v>473</v>
      </c>
      <c r="D202" s="62" t="s">
        <v>723</v>
      </c>
      <c r="E202" s="62" t="s">
        <v>724</v>
      </c>
      <c r="F202" s="62" t="s">
        <v>471</v>
      </c>
      <c r="G202" s="62" t="s">
        <v>455</v>
      </c>
      <c r="H202" s="62" t="s">
        <v>55</v>
      </c>
      <c r="I202" s="62" t="s">
        <v>456</v>
      </c>
      <c r="J202" s="62" t="s">
        <v>35</v>
      </c>
      <c r="L202" s="17">
        <v>52903.6</v>
      </c>
      <c r="M202" s="17">
        <v>19931.25</v>
      </c>
      <c r="N202" s="17">
        <v>21377.607142857141</v>
      </c>
      <c r="O202" s="17">
        <v>19810.807142857142</v>
      </c>
      <c r="P202" s="17">
        <v>19810.807142857142</v>
      </c>
      <c r="Q202" s="17">
        <v>19810.807142857142</v>
      </c>
      <c r="R202" s="17">
        <v>100741.27857142857</v>
      </c>
      <c r="S202" s="62" t="s">
        <v>457</v>
      </c>
      <c r="T202" s="63"/>
      <c r="U202" s="15">
        <v>201</v>
      </c>
    </row>
    <row r="203" spans="1:21" ht="72.5" x14ac:dyDescent="0.35">
      <c r="A203" s="62" t="s">
        <v>451</v>
      </c>
      <c r="B203" s="62" t="s">
        <v>452</v>
      </c>
      <c r="C203" s="62" t="s">
        <v>474</v>
      </c>
      <c r="D203" s="62" t="s">
        <v>723</v>
      </c>
      <c r="E203" s="62" t="s">
        <v>724</v>
      </c>
      <c r="F203" s="62" t="s">
        <v>471</v>
      </c>
      <c r="G203" s="62" t="s">
        <v>475</v>
      </c>
      <c r="H203" s="62" t="s">
        <v>198</v>
      </c>
      <c r="I203" s="62" t="s">
        <v>456</v>
      </c>
      <c r="J203" s="62" t="s">
        <v>32</v>
      </c>
      <c r="L203" s="17">
        <v>0</v>
      </c>
      <c r="M203" s="17">
        <v>100000</v>
      </c>
      <c r="N203" s="17">
        <v>600000</v>
      </c>
      <c r="O203" s="17">
        <v>300000</v>
      </c>
      <c r="P203" s="17">
        <v>0</v>
      </c>
      <c r="Q203" s="17">
        <v>0</v>
      </c>
      <c r="R203" s="17">
        <v>1000000</v>
      </c>
      <c r="S203" s="62" t="s">
        <v>457</v>
      </c>
      <c r="T203" s="64"/>
      <c r="U203" s="15">
        <v>202</v>
      </c>
    </row>
    <row r="204" spans="1:21" ht="72.5" x14ac:dyDescent="0.35">
      <c r="A204" s="62" t="s">
        <v>451</v>
      </c>
      <c r="B204" s="62" t="s">
        <v>452</v>
      </c>
      <c r="C204" s="62" t="s">
        <v>476</v>
      </c>
      <c r="D204" s="62" t="s">
        <v>725</v>
      </c>
      <c r="E204" s="62" t="s">
        <v>721</v>
      </c>
      <c r="F204" s="62" t="s">
        <v>454</v>
      </c>
      <c r="G204" s="62" t="s">
        <v>477</v>
      </c>
      <c r="H204" s="62" t="s">
        <v>30</v>
      </c>
      <c r="I204" s="62" t="s">
        <v>456</v>
      </c>
      <c r="J204" s="62" t="s">
        <v>32</v>
      </c>
      <c r="L204" s="17">
        <v>383249.24</v>
      </c>
      <c r="M204" s="17">
        <v>265090.19</v>
      </c>
      <c r="N204" s="17">
        <v>175433.8</v>
      </c>
      <c r="O204" s="17">
        <v>100000</v>
      </c>
      <c r="P204" s="17">
        <v>0</v>
      </c>
      <c r="Q204" s="17">
        <v>0</v>
      </c>
      <c r="R204" s="17">
        <v>540523.99</v>
      </c>
      <c r="S204" s="62" t="s">
        <v>457</v>
      </c>
      <c r="T204" s="64"/>
      <c r="U204" s="15">
        <v>203</v>
      </c>
    </row>
    <row r="205" spans="1:21" ht="72.5" x14ac:dyDescent="0.35">
      <c r="A205" s="62" t="s">
        <v>451</v>
      </c>
      <c r="B205" s="62" t="s">
        <v>452</v>
      </c>
      <c r="C205" s="62" t="s">
        <v>476</v>
      </c>
      <c r="D205" s="62" t="s">
        <v>725</v>
      </c>
      <c r="E205" s="62" t="s">
        <v>721</v>
      </c>
      <c r="F205" s="62" t="s">
        <v>454</v>
      </c>
      <c r="G205" s="62" t="s">
        <v>478</v>
      </c>
      <c r="H205" s="62" t="s">
        <v>30</v>
      </c>
      <c r="I205" s="62" t="s">
        <v>456</v>
      </c>
      <c r="J205" s="62" t="s">
        <v>35</v>
      </c>
      <c r="L205" s="36">
        <v>1383500</v>
      </c>
      <c r="M205" s="36">
        <v>1538715</v>
      </c>
      <c r="N205" s="36">
        <v>291000</v>
      </c>
      <c r="O205" s="36">
        <v>291000</v>
      </c>
      <c r="P205" s="36">
        <v>291000</v>
      </c>
      <c r="Q205" s="36">
        <v>0</v>
      </c>
      <c r="R205" s="17">
        <v>2411715</v>
      </c>
      <c r="S205" s="62" t="s">
        <v>479</v>
      </c>
      <c r="T205" s="63"/>
      <c r="U205" s="15">
        <v>204</v>
      </c>
    </row>
    <row r="206" spans="1:21" ht="72.5" x14ac:dyDescent="0.35">
      <c r="A206" s="62" t="s">
        <v>451</v>
      </c>
      <c r="B206" s="62" t="s">
        <v>452</v>
      </c>
      <c r="C206" s="62" t="s">
        <v>476</v>
      </c>
      <c r="D206" s="62" t="s">
        <v>725</v>
      </c>
      <c r="E206" s="62" t="s">
        <v>721</v>
      </c>
      <c r="F206" s="62" t="s">
        <v>458</v>
      </c>
      <c r="G206" s="62" t="s">
        <v>480</v>
      </c>
      <c r="H206" s="62" t="s">
        <v>30</v>
      </c>
      <c r="I206" s="62" t="s">
        <v>456</v>
      </c>
      <c r="J206" s="62" t="s">
        <v>32</v>
      </c>
      <c r="L206" s="17">
        <v>47500</v>
      </c>
      <c r="M206" s="17">
        <v>22500</v>
      </c>
      <c r="N206" s="17">
        <v>58125</v>
      </c>
      <c r="O206" s="17">
        <v>100000</v>
      </c>
      <c r="P206" s="17">
        <v>100000</v>
      </c>
      <c r="Q206" s="17">
        <v>0</v>
      </c>
      <c r="R206" s="17">
        <v>280625</v>
      </c>
      <c r="S206" s="62" t="s">
        <v>457</v>
      </c>
      <c r="T206" s="63"/>
      <c r="U206" s="15">
        <v>205</v>
      </c>
    </row>
    <row r="207" spans="1:21" ht="72.5" x14ac:dyDescent="0.35">
      <c r="A207" s="62" t="s">
        <v>451</v>
      </c>
      <c r="B207" s="62" t="s">
        <v>452</v>
      </c>
      <c r="C207" s="62" t="s">
        <v>481</v>
      </c>
      <c r="D207" s="62" t="s">
        <v>725</v>
      </c>
      <c r="E207" s="62" t="s">
        <v>721</v>
      </c>
      <c r="F207" s="62" t="s">
        <v>482</v>
      </c>
      <c r="G207" s="62" t="s">
        <v>483</v>
      </c>
      <c r="H207" s="62" t="s">
        <v>55</v>
      </c>
      <c r="I207" s="62" t="s">
        <v>456</v>
      </c>
      <c r="J207" s="62" t="s">
        <v>35</v>
      </c>
      <c r="L207" s="17">
        <v>52195.619999999995</v>
      </c>
      <c r="M207" s="17">
        <v>0</v>
      </c>
      <c r="N207" s="17">
        <v>0</v>
      </c>
      <c r="O207" s="17">
        <v>0</v>
      </c>
      <c r="P207" s="17">
        <v>0</v>
      </c>
      <c r="Q207" s="17">
        <v>0</v>
      </c>
      <c r="R207" s="17">
        <v>0</v>
      </c>
      <c r="S207" s="62" t="s">
        <v>457</v>
      </c>
      <c r="T207" s="62"/>
      <c r="U207" s="15">
        <v>206</v>
      </c>
    </row>
    <row r="208" spans="1:21" ht="72.5" x14ac:dyDescent="0.35">
      <c r="A208" s="62" t="s">
        <v>451</v>
      </c>
      <c r="B208" s="62" t="s">
        <v>452</v>
      </c>
      <c r="C208" s="62" t="s">
        <v>476</v>
      </c>
      <c r="D208" s="62" t="s">
        <v>725</v>
      </c>
      <c r="E208" s="62" t="s">
        <v>724</v>
      </c>
      <c r="F208" s="62" t="s">
        <v>482</v>
      </c>
      <c r="G208" s="62" t="s">
        <v>484</v>
      </c>
      <c r="H208" s="62" t="s">
        <v>55</v>
      </c>
      <c r="I208" s="62" t="s">
        <v>456</v>
      </c>
      <c r="J208" s="62" t="s">
        <v>35</v>
      </c>
      <c r="L208" s="17">
        <v>12495.59</v>
      </c>
      <c r="M208" s="17">
        <v>16355.21</v>
      </c>
      <c r="N208" s="17">
        <v>0</v>
      </c>
      <c r="O208" s="17">
        <v>0</v>
      </c>
      <c r="P208" s="17">
        <v>0</v>
      </c>
      <c r="Q208" s="17">
        <v>0</v>
      </c>
      <c r="R208" s="17">
        <v>16355.21</v>
      </c>
      <c r="S208" s="62" t="s">
        <v>457</v>
      </c>
      <c r="T208" s="63"/>
      <c r="U208" s="15">
        <v>207</v>
      </c>
    </row>
    <row r="209" spans="1:21" ht="87" x14ac:dyDescent="0.35">
      <c r="A209" s="62" t="s">
        <v>451</v>
      </c>
      <c r="B209" s="62" t="s">
        <v>452</v>
      </c>
      <c r="C209" s="62" t="s">
        <v>485</v>
      </c>
      <c r="D209" s="62" t="s">
        <v>725</v>
      </c>
      <c r="E209" s="62" t="s">
        <v>724</v>
      </c>
      <c r="F209" s="62" t="s">
        <v>482</v>
      </c>
      <c r="G209" s="62" t="s">
        <v>486</v>
      </c>
      <c r="H209" s="62" t="s">
        <v>55</v>
      </c>
      <c r="I209" s="62" t="s">
        <v>456</v>
      </c>
      <c r="J209" s="62" t="s">
        <v>35</v>
      </c>
      <c r="L209" s="17">
        <v>918.98</v>
      </c>
      <c r="M209" s="17">
        <v>16331.381666666668</v>
      </c>
      <c r="N209" s="17">
        <v>102850.36166666666</v>
      </c>
      <c r="O209" s="17">
        <v>17250.361666666668</v>
      </c>
      <c r="P209" s="17">
        <v>0</v>
      </c>
      <c r="Q209" s="17">
        <v>0</v>
      </c>
      <c r="R209" s="17">
        <v>109145.68400000001</v>
      </c>
      <c r="S209" s="62" t="s">
        <v>457</v>
      </c>
      <c r="T209" s="63"/>
      <c r="U209" s="15">
        <v>208</v>
      </c>
    </row>
    <row r="210" spans="1:21" ht="87" x14ac:dyDescent="0.35">
      <c r="A210" s="62" t="s">
        <v>451</v>
      </c>
      <c r="B210" s="62" t="s">
        <v>452</v>
      </c>
      <c r="C210" s="62" t="s">
        <v>487</v>
      </c>
      <c r="D210" s="62" t="s">
        <v>725</v>
      </c>
      <c r="E210" s="62" t="s">
        <v>724</v>
      </c>
      <c r="F210" s="62" t="s">
        <v>482</v>
      </c>
      <c r="G210" s="62" t="s">
        <v>488</v>
      </c>
      <c r="H210" s="62" t="s">
        <v>55</v>
      </c>
      <c r="I210" s="62" t="s">
        <v>456</v>
      </c>
      <c r="J210" s="62" t="s">
        <v>35</v>
      </c>
      <c r="L210" s="17">
        <v>0</v>
      </c>
      <c r="M210" s="17">
        <v>8798.0179333333326</v>
      </c>
      <c r="N210" s="17">
        <v>12930.835866666666</v>
      </c>
      <c r="O210" s="17">
        <v>10864.426899999999</v>
      </c>
      <c r="P210" s="17">
        <v>0</v>
      </c>
      <c r="Q210" s="17">
        <v>0</v>
      </c>
      <c r="R210" s="17">
        <v>109145.68400000001</v>
      </c>
      <c r="S210" s="62" t="s">
        <v>457</v>
      </c>
      <c r="T210" s="63"/>
      <c r="U210" s="15">
        <v>209</v>
      </c>
    </row>
    <row r="211" spans="1:21" ht="101.5" x14ac:dyDescent="0.35">
      <c r="A211" s="62" t="s">
        <v>451</v>
      </c>
      <c r="B211" s="62" t="s">
        <v>452</v>
      </c>
      <c r="C211" s="62" t="s">
        <v>476</v>
      </c>
      <c r="D211" s="62" t="s">
        <v>725</v>
      </c>
      <c r="E211" s="62" t="s">
        <v>724</v>
      </c>
      <c r="F211" s="62" t="s">
        <v>482</v>
      </c>
      <c r="G211" s="62" t="s">
        <v>489</v>
      </c>
      <c r="H211" s="62" t="s">
        <v>55</v>
      </c>
      <c r="I211" s="62" t="s">
        <v>456</v>
      </c>
      <c r="J211" s="62" t="s">
        <v>277</v>
      </c>
      <c r="L211" s="17">
        <v>767172.7</v>
      </c>
      <c r="M211" s="17">
        <v>0</v>
      </c>
      <c r="N211" s="17">
        <v>0</v>
      </c>
      <c r="O211" s="17">
        <v>0</v>
      </c>
      <c r="P211" s="17">
        <v>0</v>
      </c>
      <c r="Q211" s="17">
        <v>0</v>
      </c>
      <c r="R211" s="17">
        <v>0</v>
      </c>
      <c r="S211" s="62" t="s">
        <v>457</v>
      </c>
      <c r="T211" s="62"/>
      <c r="U211" s="15">
        <v>210</v>
      </c>
    </row>
    <row r="212" spans="1:21" ht="72.5" x14ac:dyDescent="0.35">
      <c r="A212" s="62" t="s">
        <v>451</v>
      </c>
      <c r="B212" s="62" t="s">
        <v>452</v>
      </c>
      <c r="C212" s="62" t="s">
        <v>490</v>
      </c>
      <c r="D212" s="62" t="s">
        <v>725</v>
      </c>
      <c r="E212" s="62" t="s">
        <v>724</v>
      </c>
      <c r="F212" s="62" t="s">
        <v>482</v>
      </c>
      <c r="G212" s="62" t="s">
        <v>491</v>
      </c>
      <c r="H212" s="62" t="s">
        <v>55</v>
      </c>
      <c r="I212" s="62" t="s">
        <v>456</v>
      </c>
      <c r="J212" s="62" t="s">
        <v>32</v>
      </c>
      <c r="L212" s="17">
        <v>100000</v>
      </c>
      <c r="M212" s="17">
        <v>0</v>
      </c>
      <c r="N212" s="17">
        <v>0</v>
      </c>
      <c r="O212" s="17">
        <v>0</v>
      </c>
      <c r="P212" s="17">
        <v>0</v>
      </c>
      <c r="Q212" s="17"/>
      <c r="R212" s="17">
        <v>0</v>
      </c>
      <c r="S212" s="62" t="s">
        <v>457</v>
      </c>
      <c r="T212" s="62"/>
      <c r="U212" s="15">
        <v>211</v>
      </c>
    </row>
    <row r="213" spans="1:21" ht="72.5" x14ac:dyDescent="0.35">
      <c r="A213" s="62" t="s">
        <v>451</v>
      </c>
      <c r="B213" s="62" t="s">
        <v>452</v>
      </c>
      <c r="C213" s="62" t="s">
        <v>490</v>
      </c>
      <c r="D213" s="62" t="s">
        <v>725</v>
      </c>
      <c r="E213" s="62" t="s">
        <v>724</v>
      </c>
      <c r="F213" s="62" t="s">
        <v>482</v>
      </c>
      <c r="G213" s="62" t="s">
        <v>492</v>
      </c>
      <c r="H213" s="62" t="s">
        <v>42</v>
      </c>
      <c r="I213" s="62" t="s">
        <v>456</v>
      </c>
      <c r="J213" s="62" t="s">
        <v>35</v>
      </c>
      <c r="L213" s="17">
        <v>46318.46</v>
      </c>
      <c r="M213" s="17">
        <v>276130.05800000002</v>
      </c>
      <c r="N213" s="17">
        <v>0</v>
      </c>
      <c r="O213" s="17">
        <v>0</v>
      </c>
      <c r="P213" s="17">
        <v>0</v>
      </c>
      <c r="Q213" s="17">
        <v>0</v>
      </c>
      <c r="R213" s="17">
        <v>276130.05800000002</v>
      </c>
      <c r="S213" s="62" t="s">
        <v>457</v>
      </c>
      <c r="T213" s="62"/>
      <c r="U213" s="15">
        <v>212</v>
      </c>
    </row>
    <row r="214" spans="1:21" ht="72.5" x14ac:dyDescent="0.35">
      <c r="A214" s="62" t="s">
        <v>451</v>
      </c>
      <c r="B214" s="62" t="s">
        <v>493</v>
      </c>
      <c r="C214" s="62" t="s">
        <v>494</v>
      </c>
      <c r="D214" s="62" t="s">
        <v>726</v>
      </c>
      <c r="E214" s="62" t="s">
        <v>721</v>
      </c>
      <c r="F214" s="62" t="s">
        <v>495</v>
      </c>
      <c r="G214" s="62" t="s">
        <v>496</v>
      </c>
      <c r="H214" s="62" t="s">
        <v>30</v>
      </c>
      <c r="I214" s="62" t="s">
        <v>456</v>
      </c>
      <c r="J214" s="62" t="s">
        <v>32</v>
      </c>
      <c r="L214" s="17">
        <v>87516</v>
      </c>
      <c r="M214" s="17">
        <v>60000</v>
      </c>
      <c r="N214" s="17">
        <v>0</v>
      </c>
      <c r="O214" s="17">
        <v>0</v>
      </c>
      <c r="P214" s="17">
        <v>0</v>
      </c>
      <c r="Q214" s="17"/>
      <c r="R214" s="17">
        <v>60000</v>
      </c>
      <c r="S214" s="62" t="s">
        <v>43</v>
      </c>
      <c r="T214" s="63" t="s">
        <v>497</v>
      </c>
      <c r="U214" s="15">
        <v>213</v>
      </c>
    </row>
    <row r="215" spans="1:21" ht="72.5" x14ac:dyDescent="0.35">
      <c r="A215" s="62" t="s">
        <v>451</v>
      </c>
      <c r="B215" s="62" t="s">
        <v>493</v>
      </c>
      <c r="C215" s="62" t="s">
        <v>494</v>
      </c>
      <c r="D215" s="62" t="s">
        <v>726</v>
      </c>
      <c r="E215" s="62" t="s">
        <v>721</v>
      </c>
      <c r="F215" s="62" t="s">
        <v>495</v>
      </c>
      <c r="G215" s="62" t="s">
        <v>496</v>
      </c>
      <c r="H215" s="62" t="s">
        <v>30</v>
      </c>
      <c r="I215" s="62" t="s">
        <v>456</v>
      </c>
      <c r="J215" s="62" t="s">
        <v>32</v>
      </c>
      <c r="L215" s="17"/>
      <c r="M215" s="17">
        <v>-60000</v>
      </c>
      <c r="N215" s="17"/>
      <c r="O215" s="17"/>
      <c r="P215" s="17"/>
      <c r="Q215" s="17"/>
      <c r="R215" s="17"/>
      <c r="S215" s="62" t="s">
        <v>43</v>
      </c>
      <c r="T215" s="63" t="s">
        <v>498</v>
      </c>
      <c r="U215" s="15">
        <v>214</v>
      </c>
    </row>
    <row r="216" spans="1:21" ht="72.5" x14ac:dyDescent="0.35">
      <c r="A216" s="62" t="s">
        <v>451</v>
      </c>
      <c r="B216" s="62" t="s">
        <v>493</v>
      </c>
      <c r="C216" s="62" t="s">
        <v>494</v>
      </c>
      <c r="D216" s="62" t="s">
        <v>726</v>
      </c>
      <c r="E216" s="62" t="s">
        <v>721</v>
      </c>
      <c r="F216" s="62" t="s">
        <v>495</v>
      </c>
      <c r="G216" s="62" t="s">
        <v>499</v>
      </c>
      <c r="H216" s="62" t="s">
        <v>30</v>
      </c>
      <c r="I216" s="62" t="s">
        <v>456</v>
      </c>
      <c r="J216" s="62" t="s">
        <v>35</v>
      </c>
      <c r="L216" s="17">
        <v>0</v>
      </c>
      <c r="M216" s="17">
        <v>10290</v>
      </c>
      <c r="N216" s="17">
        <v>10859</v>
      </c>
      <c r="O216" s="17">
        <v>800</v>
      </c>
      <c r="P216" s="17">
        <v>800</v>
      </c>
      <c r="Q216" s="17">
        <v>800</v>
      </c>
      <c r="R216" s="17">
        <v>23549</v>
      </c>
      <c r="S216" s="62" t="s">
        <v>43</v>
      </c>
      <c r="T216" s="63" t="s">
        <v>500</v>
      </c>
      <c r="U216" s="15">
        <v>215</v>
      </c>
    </row>
    <row r="217" spans="1:21" ht="72.5" x14ac:dyDescent="0.35">
      <c r="A217" s="62" t="s">
        <v>451</v>
      </c>
      <c r="B217" s="62" t="s">
        <v>493</v>
      </c>
      <c r="C217" s="62" t="s">
        <v>494</v>
      </c>
      <c r="D217" s="62" t="s">
        <v>726</v>
      </c>
      <c r="E217" s="62" t="s">
        <v>721</v>
      </c>
      <c r="F217" s="62" t="s">
        <v>495</v>
      </c>
      <c r="G217" s="62" t="s">
        <v>499</v>
      </c>
      <c r="H217" s="62" t="s">
        <v>30</v>
      </c>
      <c r="I217" s="62" t="s">
        <v>456</v>
      </c>
      <c r="J217" s="62" t="s">
        <v>35</v>
      </c>
      <c r="L217" s="17">
        <v>0</v>
      </c>
      <c r="M217" s="17">
        <v>-10290</v>
      </c>
      <c r="N217" s="17">
        <v>-10859</v>
      </c>
      <c r="O217" s="17">
        <v>-800</v>
      </c>
      <c r="P217" s="17">
        <v>-800</v>
      </c>
      <c r="Q217" s="17">
        <v>-800</v>
      </c>
      <c r="R217" s="17">
        <v>-23549</v>
      </c>
      <c r="S217" s="62" t="s">
        <v>43</v>
      </c>
      <c r="T217" s="63" t="s">
        <v>498</v>
      </c>
      <c r="U217" s="15">
        <v>216</v>
      </c>
    </row>
    <row r="218" spans="1:21" ht="72.5" x14ac:dyDescent="0.35">
      <c r="A218" s="62" t="s">
        <v>451</v>
      </c>
      <c r="B218" s="62" t="s">
        <v>493</v>
      </c>
      <c r="C218" s="62" t="s">
        <v>494</v>
      </c>
      <c r="D218" s="62" t="s">
        <v>726</v>
      </c>
      <c r="E218" s="62" t="s">
        <v>721</v>
      </c>
      <c r="F218" s="62" t="s">
        <v>495</v>
      </c>
      <c r="G218" s="62" t="s">
        <v>501</v>
      </c>
      <c r="H218" s="62" t="s">
        <v>42</v>
      </c>
      <c r="I218" s="62" t="s">
        <v>456</v>
      </c>
      <c r="J218" s="62" t="s">
        <v>32</v>
      </c>
      <c r="L218" s="23" t="s">
        <v>502</v>
      </c>
      <c r="M218" s="17">
        <v>0</v>
      </c>
      <c r="N218" s="17">
        <v>0</v>
      </c>
      <c r="O218" s="17">
        <v>0</v>
      </c>
      <c r="P218" s="17">
        <v>0</v>
      </c>
      <c r="Q218" s="17">
        <v>0</v>
      </c>
      <c r="R218" s="17">
        <v>0</v>
      </c>
      <c r="S218" s="62" t="s">
        <v>43</v>
      </c>
      <c r="T218" s="63"/>
      <c r="U218" s="15">
        <v>217</v>
      </c>
    </row>
    <row r="219" spans="1:21" ht="72.5" x14ac:dyDescent="0.35">
      <c r="A219" s="62" t="s">
        <v>451</v>
      </c>
      <c r="B219" s="62" t="s">
        <v>493</v>
      </c>
      <c r="C219" s="62" t="s">
        <v>503</v>
      </c>
      <c r="D219" s="62" t="s">
        <v>726</v>
      </c>
      <c r="E219" s="62" t="s">
        <v>721</v>
      </c>
      <c r="F219" s="62" t="s">
        <v>504</v>
      </c>
      <c r="G219" s="62" t="s">
        <v>496</v>
      </c>
      <c r="H219" s="62" t="s">
        <v>30</v>
      </c>
      <c r="I219" s="62" t="s">
        <v>456</v>
      </c>
      <c r="J219" s="62" t="s">
        <v>32</v>
      </c>
      <c r="L219" s="17">
        <v>72910.55</v>
      </c>
      <c r="M219" s="17">
        <v>0</v>
      </c>
      <c r="N219" s="17">
        <v>0</v>
      </c>
      <c r="O219" s="17">
        <v>0</v>
      </c>
      <c r="P219" s="17">
        <v>0</v>
      </c>
      <c r="Q219" s="17">
        <v>0</v>
      </c>
      <c r="R219" s="17">
        <v>0</v>
      </c>
      <c r="S219" s="62" t="s">
        <v>43</v>
      </c>
      <c r="T219" s="63"/>
      <c r="U219" s="15">
        <v>218</v>
      </c>
    </row>
    <row r="220" spans="1:21" ht="72.5" x14ac:dyDescent="0.35">
      <c r="A220" s="62" t="s">
        <v>451</v>
      </c>
      <c r="B220" s="62" t="s">
        <v>493</v>
      </c>
      <c r="C220" s="62" t="s">
        <v>505</v>
      </c>
      <c r="D220" s="62" t="s">
        <v>726</v>
      </c>
      <c r="E220" s="62" t="s">
        <v>721</v>
      </c>
      <c r="F220" s="62" t="s">
        <v>506</v>
      </c>
      <c r="G220" s="62" t="s">
        <v>507</v>
      </c>
      <c r="H220" s="62" t="s">
        <v>30</v>
      </c>
      <c r="I220" s="62" t="s">
        <v>456</v>
      </c>
      <c r="J220" s="62" t="s">
        <v>32</v>
      </c>
      <c r="L220" s="17">
        <v>117005</v>
      </c>
      <c r="M220" s="17">
        <v>52680</v>
      </c>
      <c r="N220" s="17">
        <v>0</v>
      </c>
      <c r="O220" s="17">
        <v>0</v>
      </c>
      <c r="P220" s="17">
        <v>0</v>
      </c>
      <c r="Q220" s="17">
        <v>0</v>
      </c>
      <c r="R220" s="17">
        <v>52680</v>
      </c>
      <c r="S220" s="62" t="s">
        <v>43</v>
      </c>
      <c r="T220" s="63" t="s">
        <v>508</v>
      </c>
      <c r="U220" s="15">
        <v>219</v>
      </c>
    </row>
    <row r="221" spans="1:21" ht="72.5" x14ac:dyDescent="0.35">
      <c r="A221" s="62" t="s">
        <v>451</v>
      </c>
      <c r="B221" s="62" t="s">
        <v>493</v>
      </c>
      <c r="C221" s="62" t="s">
        <v>494</v>
      </c>
      <c r="D221" s="62" t="s">
        <v>726</v>
      </c>
      <c r="E221" s="62" t="s">
        <v>721</v>
      </c>
      <c r="F221" s="62" t="s">
        <v>506</v>
      </c>
      <c r="G221" s="62" t="s">
        <v>507</v>
      </c>
      <c r="H221" s="62" t="s">
        <v>30</v>
      </c>
      <c r="I221" s="62" t="s">
        <v>456</v>
      </c>
      <c r="J221" s="62" t="s">
        <v>32</v>
      </c>
      <c r="L221" s="17"/>
      <c r="M221" s="17">
        <v>-30000</v>
      </c>
      <c r="N221" s="17">
        <v>0</v>
      </c>
      <c r="O221" s="17">
        <v>0</v>
      </c>
      <c r="P221" s="17">
        <v>0</v>
      </c>
      <c r="Q221" s="17">
        <v>0</v>
      </c>
      <c r="R221" s="17">
        <v>-30000</v>
      </c>
      <c r="S221" s="62" t="s">
        <v>43</v>
      </c>
      <c r="T221" s="63" t="s">
        <v>498</v>
      </c>
      <c r="U221" s="15">
        <v>220</v>
      </c>
    </row>
    <row r="222" spans="1:21" ht="72.5" x14ac:dyDescent="0.35">
      <c r="A222" s="62" t="s">
        <v>451</v>
      </c>
      <c r="B222" s="62" t="s">
        <v>451</v>
      </c>
      <c r="C222" s="62" t="s">
        <v>509</v>
      </c>
      <c r="D222" s="62" t="s">
        <v>727</v>
      </c>
      <c r="E222" s="62" t="s">
        <v>721</v>
      </c>
      <c r="F222" s="62" t="s">
        <v>510</v>
      </c>
      <c r="G222" s="62" t="s">
        <v>511</v>
      </c>
      <c r="H222" s="62" t="s">
        <v>30</v>
      </c>
      <c r="I222" s="62" t="s">
        <v>456</v>
      </c>
      <c r="J222" s="62" t="s">
        <v>32</v>
      </c>
      <c r="L222" s="17">
        <v>196899.5</v>
      </c>
      <c r="M222" s="17">
        <v>25000</v>
      </c>
      <c r="N222" s="17">
        <v>25000</v>
      </c>
      <c r="O222" s="17">
        <v>0</v>
      </c>
      <c r="P222" s="17">
        <v>0</v>
      </c>
      <c r="Q222" s="17">
        <v>0</v>
      </c>
      <c r="R222" s="17">
        <v>50000</v>
      </c>
      <c r="S222" s="62" t="s">
        <v>43</v>
      </c>
      <c r="T222" s="63"/>
      <c r="U222" s="15">
        <v>221</v>
      </c>
    </row>
    <row r="223" spans="1:21" ht="72.5" x14ac:dyDescent="0.35">
      <c r="A223" s="62" t="s">
        <v>451</v>
      </c>
      <c r="B223" s="62" t="s">
        <v>493</v>
      </c>
      <c r="C223" s="62" t="s">
        <v>512</v>
      </c>
      <c r="D223" s="62" t="s">
        <v>727</v>
      </c>
      <c r="E223" s="62" t="s">
        <v>721</v>
      </c>
      <c r="F223" s="62" t="s">
        <v>513</v>
      </c>
      <c r="G223" s="65" t="s">
        <v>514</v>
      </c>
      <c r="H223" s="62" t="s">
        <v>30</v>
      </c>
      <c r="I223" s="62" t="s">
        <v>456</v>
      </c>
      <c r="J223" s="62" t="s">
        <v>32</v>
      </c>
      <c r="L223" s="17">
        <v>66999.100000000006</v>
      </c>
      <c r="M223" s="17">
        <v>0</v>
      </c>
      <c r="N223" s="17">
        <v>50000</v>
      </c>
      <c r="O223" s="17">
        <v>50000</v>
      </c>
      <c r="P223" s="17">
        <v>50000</v>
      </c>
      <c r="Q223" s="17">
        <v>0</v>
      </c>
      <c r="R223" s="17">
        <v>150000</v>
      </c>
      <c r="S223" s="62" t="s">
        <v>43</v>
      </c>
      <c r="T223" s="63"/>
      <c r="U223" s="15">
        <v>222</v>
      </c>
    </row>
    <row r="224" spans="1:21" ht="72.5" x14ac:dyDescent="0.35">
      <c r="A224" s="62" t="s">
        <v>451</v>
      </c>
      <c r="B224" s="62" t="s">
        <v>493</v>
      </c>
      <c r="C224" s="62" t="s">
        <v>512</v>
      </c>
      <c r="D224" s="62" t="s">
        <v>727</v>
      </c>
      <c r="E224" s="62" t="s">
        <v>721</v>
      </c>
      <c r="F224" s="62" t="s">
        <v>513</v>
      </c>
      <c r="G224" s="62" t="s">
        <v>515</v>
      </c>
      <c r="H224" s="62" t="s">
        <v>30</v>
      </c>
      <c r="I224" s="62" t="s">
        <v>456</v>
      </c>
      <c r="J224" s="62" t="s">
        <v>35</v>
      </c>
      <c r="L224" s="17">
        <v>20000</v>
      </c>
      <c r="M224" s="17">
        <v>40000</v>
      </c>
      <c r="N224" s="17">
        <v>40000</v>
      </c>
      <c r="O224" s="17">
        <v>40000</v>
      </c>
      <c r="P224" s="17">
        <v>40000</v>
      </c>
      <c r="Q224" s="17">
        <v>40000</v>
      </c>
      <c r="R224" s="17">
        <v>200000</v>
      </c>
      <c r="S224" s="62" t="s">
        <v>43</v>
      </c>
      <c r="T224" s="63"/>
      <c r="U224" s="15">
        <v>223</v>
      </c>
    </row>
    <row r="225" spans="1:21" ht="72.5" x14ac:dyDescent="0.35">
      <c r="A225" s="62" t="s">
        <v>451</v>
      </c>
      <c r="B225" s="62" t="s">
        <v>493</v>
      </c>
      <c r="C225" s="62" t="s">
        <v>516</v>
      </c>
      <c r="D225" s="62" t="s">
        <v>728</v>
      </c>
      <c r="E225" s="62" t="s">
        <v>721</v>
      </c>
      <c r="F225" s="62" t="s">
        <v>517</v>
      </c>
      <c r="G225" s="62" t="s">
        <v>511</v>
      </c>
      <c r="H225" s="62" t="s">
        <v>30</v>
      </c>
      <c r="I225" s="62" t="s">
        <v>456</v>
      </c>
      <c r="J225" s="62" t="s">
        <v>32</v>
      </c>
      <c r="L225" s="17">
        <v>119606.39999999999</v>
      </c>
      <c r="M225" s="17">
        <v>130535.6</v>
      </c>
      <c r="N225" s="17">
        <v>50000</v>
      </c>
      <c r="O225" s="17">
        <v>0</v>
      </c>
      <c r="P225" s="17">
        <v>0</v>
      </c>
      <c r="Q225" s="17">
        <v>0</v>
      </c>
      <c r="R225" s="17">
        <v>180535.6</v>
      </c>
      <c r="S225" s="62" t="s">
        <v>43</v>
      </c>
      <c r="T225" s="63"/>
      <c r="U225" s="15">
        <v>224</v>
      </c>
    </row>
    <row r="226" spans="1:21" ht="72.5" x14ac:dyDescent="0.35">
      <c r="A226" s="62" t="s">
        <v>451</v>
      </c>
      <c r="B226" s="62" t="s">
        <v>493</v>
      </c>
      <c r="C226" s="62" t="s">
        <v>516</v>
      </c>
      <c r="D226" s="62" t="s">
        <v>728</v>
      </c>
      <c r="E226" s="62" t="s">
        <v>721</v>
      </c>
      <c r="F226" s="62" t="s">
        <v>517</v>
      </c>
      <c r="G226" s="62" t="s">
        <v>511</v>
      </c>
      <c r="H226" s="62" t="s">
        <v>275</v>
      </c>
      <c r="I226" s="62" t="s">
        <v>456</v>
      </c>
      <c r="J226" s="62" t="s">
        <v>32</v>
      </c>
      <c r="L226" s="17">
        <v>258040</v>
      </c>
      <c r="M226" s="17">
        <v>0</v>
      </c>
      <c r="N226" s="17">
        <v>0</v>
      </c>
      <c r="O226" s="17">
        <v>0</v>
      </c>
      <c r="P226" s="17">
        <v>0</v>
      </c>
      <c r="Q226" s="17">
        <v>0</v>
      </c>
      <c r="R226" s="17">
        <v>0</v>
      </c>
      <c r="S226" s="62" t="s">
        <v>43</v>
      </c>
      <c r="T226" s="63"/>
      <c r="U226" s="15">
        <v>225</v>
      </c>
    </row>
    <row r="227" spans="1:21" ht="72.5" x14ac:dyDescent="0.35">
      <c r="A227" s="62" t="s">
        <v>451</v>
      </c>
      <c r="B227" s="62" t="s">
        <v>493</v>
      </c>
      <c r="C227" s="62" t="s">
        <v>516</v>
      </c>
      <c r="D227" s="62" t="s">
        <v>728</v>
      </c>
      <c r="E227" s="62" t="s">
        <v>721</v>
      </c>
      <c r="F227" s="62" t="s">
        <v>518</v>
      </c>
      <c r="G227" s="62" t="s">
        <v>519</v>
      </c>
      <c r="H227" s="62" t="s">
        <v>30</v>
      </c>
      <c r="I227" s="62" t="s">
        <v>456</v>
      </c>
      <c r="J227" s="62" t="s">
        <v>32</v>
      </c>
      <c r="L227" s="17">
        <v>0</v>
      </c>
      <c r="M227" s="17">
        <v>80000</v>
      </c>
      <c r="N227" s="17">
        <v>20000</v>
      </c>
      <c r="O227" s="17">
        <v>0</v>
      </c>
      <c r="P227" s="17">
        <v>0</v>
      </c>
      <c r="Q227" s="17">
        <v>0</v>
      </c>
      <c r="R227" s="17">
        <v>100000</v>
      </c>
      <c r="S227" s="62" t="s">
        <v>43</v>
      </c>
      <c r="T227" s="63"/>
      <c r="U227" s="15">
        <v>226</v>
      </c>
    </row>
    <row r="228" spans="1:21" ht="72.5" x14ac:dyDescent="0.35">
      <c r="A228" s="62" t="s">
        <v>451</v>
      </c>
      <c r="B228" s="62" t="s">
        <v>493</v>
      </c>
      <c r="C228" s="62" t="s">
        <v>516</v>
      </c>
      <c r="D228" s="62" t="s">
        <v>729</v>
      </c>
      <c r="E228" s="62" t="s">
        <v>721</v>
      </c>
      <c r="F228" s="62" t="s">
        <v>517</v>
      </c>
      <c r="G228" s="62" t="s">
        <v>520</v>
      </c>
      <c r="H228" s="62" t="s">
        <v>42</v>
      </c>
      <c r="I228" s="62" t="s">
        <v>456</v>
      </c>
      <c r="J228" s="62" t="s">
        <v>32</v>
      </c>
      <c r="L228" s="17" t="s">
        <v>521</v>
      </c>
      <c r="M228" s="17">
        <v>0</v>
      </c>
      <c r="N228" s="17">
        <v>0</v>
      </c>
      <c r="O228" s="17">
        <v>0</v>
      </c>
      <c r="P228" s="17">
        <v>0</v>
      </c>
      <c r="Q228" s="17">
        <v>0</v>
      </c>
      <c r="R228" s="17">
        <v>0</v>
      </c>
      <c r="S228" s="62" t="s">
        <v>43</v>
      </c>
      <c r="T228" s="63"/>
      <c r="U228" s="15">
        <v>227</v>
      </c>
    </row>
    <row r="229" spans="1:21" ht="72.5" x14ac:dyDescent="0.35">
      <c r="A229" s="62" t="s">
        <v>451</v>
      </c>
      <c r="B229" s="62" t="s">
        <v>493</v>
      </c>
      <c r="C229" s="62" t="s">
        <v>522</v>
      </c>
      <c r="D229" s="62" t="s">
        <v>729</v>
      </c>
      <c r="E229" s="62" t="s">
        <v>721</v>
      </c>
      <c r="F229" s="62" t="s">
        <v>517</v>
      </c>
      <c r="G229" s="62" t="s">
        <v>523</v>
      </c>
      <c r="H229" s="62" t="s">
        <v>30</v>
      </c>
      <c r="I229" s="62" t="s">
        <v>456</v>
      </c>
      <c r="J229" s="62" t="s">
        <v>32</v>
      </c>
      <c r="L229" s="17">
        <v>56616</v>
      </c>
      <c r="M229" s="17">
        <v>0</v>
      </c>
      <c r="N229" s="17">
        <v>0</v>
      </c>
      <c r="O229" s="17">
        <v>0</v>
      </c>
      <c r="P229" s="17">
        <v>0</v>
      </c>
      <c r="Q229" s="17">
        <v>0</v>
      </c>
      <c r="R229" s="17">
        <v>0</v>
      </c>
      <c r="S229" s="62" t="s">
        <v>43</v>
      </c>
      <c r="T229" s="63"/>
      <c r="U229" s="15">
        <v>228</v>
      </c>
    </row>
    <row r="230" spans="1:21" ht="72.5" x14ac:dyDescent="0.35">
      <c r="A230" s="62" t="s">
        <v>451</v>
      </c>
      <c r="B230" s="62" t="s">
        <v>493</v>
      </c>
      <c r="C230" s="62" t="s">
        <v>522</v>
      </c>
      <c r="D230" s="62" t="s">
        <v>728</v>
      </c>
      <c r="E230" s="62" t="s">
        <v>721</v>
      </c>
      <c r="F230" s="62" t="s">
        <v>513</v>
      </c>
      <c r="G230" s="66" t="s">
        <v>524</v>
      </c>
      <c r="H230" s="62" t="s">
        <v>30</v>
      </c>
      <c r="I230" s="62" t="s">
        <v>456</v>
      </c>
      <c r="J230" s="62" t="s">
        <v>32</v>
      </c>
      <c r="L230" s="17">
        <v>0</v>
      </c>
      <c r="M230" s="17">
        <v>0</v>
      </c>
      <c r="N230" s="17">
        <v>50000</v>
      </c>
      <c r="O230" s="17">
        <v>50000</v>
      </c>
      <c r="P230" s="17">
        <v>50000</v>
      </c>
      <c r="Q230" s="17">
        <v>0</v>
      </c>
      <c r="R230" s="17">
        <v>150000</v>
      </c>
      <c r="S230" s="62" t="s">
        <v>43</v>
      </c>
      <c r="T230" s="63"/>
      <c r="U230" s="15">
        <v>229</v>
      </c>
    </row>
    <row r="231" spans="1:21" ht="72.5" x14ac:dyDescent="0.35">
      <c r="A231" s="62" t="s">
        <v>451</v>
      </c>
      <c r="B231" s="62" t="s">
        <v>493</v>
      </c>
      <c r="C231" s="62" t="s">
        <v>525</v>
      </c>
      <c r="D231" s="62" t="s">
        <v>729</v>
      </c>
      <c r="E231" s="62" t="s">
        <v>721</v>
      </c>
      <c r="F231" s="62" t="s">
        <v>526</v>
      </c>
      <c r="G231" s="62" t="s">
        <v>527</v>
      </c>
      <c r="H231" s="62" t="s">
        <v>42</v>
      </c>
      <c r="I231" s="62" t="s">
        <v>456</v>
      </c>
      <c r="J231" s="62" t="s">
        <v>32</v>
      </c>
      <c r="L231" s="17">
        <v>0</v>
      </c>
      <c r="M231" s="17">
        <v>57000</v>
      </c>
      <c r="N231" s="17">
        <v>0</v>
      </c>
      <c r="O231" s="17">
        <v>0</v>
      </c>
      <c r="P231" s="17">
        <v>0</v>
      </c>
      <c r="Q231" s="17">
        <v>0</v>
      </c>
      <c r="R231" s="17">
        <v>57000</v>
      </c>
      <c r="S231" s="62" t="s">
        <v>43</v>
      </c>
      <c r="T231" s="63"/>
      <c r="U231" s="15">
        <v>230</v>
      </c>
    </row>
    <row r="232" spans="1:21" ht="72.5" x14ac:dyDescent="0.35">
      <c r="A232" s="62" t="s">
        <v>451</v>
      </c>
      <c r="B232" s="62" t="s">
        <v>493</v>
      </c>
      <c r="C232" s="62" t="s">
        <v>528</v>
      </c>
      <c r="D232" s="62" t="s">
        <v>730</v>
      </c>
      <c r="E232" s="62" t="s">
        <v>721</v>
      </c>
      <c r="F232" s="62" t="s">
        <v>510</v>
      </c>
      <c r="G232" s="62" t="s">
        <v>511</v>
      </c>
      <c r="H232" s="62" t="s">
        <v>30</v>
      </c>
      <c r="I232" s="62" t="s">
        <v>456</v>
      </c>
      <c r="J232" s="62" t="s">
        <v>32</v>
      </c>
      <c r="L232" s="17">
        <v>29416</v>
      </c>
      <c r="M232" s="17">
        <v>0</v>
      </c>
      <c r="N232" s="17">
        <v>0</v>
      </c>
      <c r="O232" s="17">
        <v>0</v>
      </c>
      <c r="P232" s="17">
        <v>0</v>
      </c>
      <c r="Q232" s="17">
        <v>0</v>
      </c>
      <c r="R232" s="17">
        <v>0</v>
      </c>
      <c r="S232" s="62" t="s">
        <v>43</v>
      </c>
      <c r="T232" s="63"/>
      <c r="U232" s="15">
        <v>231</v>
      </c>
    </row>
    <row r="233" spans="1:21" ht="72.5" x14ac:dyDescent="0.35">
      <c r="A233" s="62" t="s">
        <v>451</v>
      </c>
      <c r="B233" s="62" t="s">
        <v>493</v>
      </c>
      <c r="C233" s="62" t="s">
        <v>529</v>
      </c>
      <c r="D233" s="62" t="s">
        <v>730</v>
      </c>
      <c r="E233" s="62" t="s">
        <v>721</v>
      </c>
      <c r="F233" s="62" t="s">
        <v>510</v>
      </c>
      <c r="G233" s="62" t="s">
        <v>530</v>
      </c>
      <c r="H233" s="62" t="s">
        <v>275</v>
      </c>
      <c r="I233" s="62" t="s">
        <v>456</v>
      </c>
      <c r="J233" s="62" t="s">
        <v>32</v>
      </c>
      <c r="L233" s="17">
        <v>61500</v>
      </c>
      <c r="M233" s="17">
        <v>0</v>
      </c>
      <c r="N233" s="17">
        <v>0</v>
      </c>
      <c r="O233" s="17">
        <v>0</v>
      </c>
      <c r="P233" s="17">
        <v>0</v>
      </c>
      <c r="Q233" s="17">
        <v>0</v>
      </c>
      <c r="R233" s="17">
        <v>0</v>
      </c>
      <c r="S233" s="62" t="s">
        <v>43</v>
      </c>
      <c r="T233" s="63"/>
      <c r="U233" s="15">
        <v>232</v>
      </c>
    </row>
    <row r="234" spans="1:21" ht="72.5" x14ac:dyDescent="0.35">
      <c r="A234" s="62" t="s">
        <v>451</v>
      </c>
      <c r="B234" s="62" t="s">
        <v>493</v>
      </c>
      <c r="C234" s="62" t="s">
        <v>528</v>
      </c>
      <c r="D234" s="62" t="s">
        <v>730</v>
      </c>
      <c r="E234" s="62" t="s">
        <v>721</v>
      </c>
      <c r="F234" s="62" t="s">
        <v>531</v>
      </c>
      <c r="G234" s="62" t="s">
        <v>532</v>
      </c>
      <c r="H234" s="62" t="s">
        <v>30</v>
      </c>
      <c r="I234" s="62" t="s">
        <v>456</v>
      </c>
      <c r="J234" s="62" t="s">
        <v>32</v>
      </c>
      <c r="L234" s="67">
        <v>60925</v>
      </c>
      <c r="M234" s="67">
        <v>0</v>
      </c>
      <c r="N234" s="67">
        <v>0</v>
      </c>
      <c r="O234" s="67">
        <v>0</v>
      </c>
      <c r="P234" s="67">
        <v>0</v>
      </c>
      <c r="Q234" s="67">
        <v>0</v>
      </c>
      <c r="R234" s="17">
        <v>0</v>
      </c>
      <c r="S234" s="62" t="s">
        <v>43</v>
      </c>
      <c r="T234" s="63"/>
      <c r="U234" s="15">
        <v>233</v>
      </c>
    </row>
    <row r="235" spans="1:21" ht="72.5" x14ac:dyDescent="0.35">
      <c r="A235" s="62" t="s">
        <v>451</v>
      </c>
      <c r="B235" s="62" t="s">
        <v>493</v>
      </c>
      <c r="C235" s="62" t="s">
        <v>533</v>
      </c>
      <c r="D235" s="62" t="s">
        <v>731</v>
      </c>
      <c r="E235" s="62" t="s">
        <v>721</v>
      </c>
      <c r="F235" s="62" t="s">
        <v>510</v>
      </c>
      <c r="G235" s="62" t="s">
        <v>534</v>
      </c>
      <c r="H235" s="62" t="s">
        <v>30</v>
      </c>
      <c r="I235" s="62" t="s">
        <v>456</v>
      </c>
      <c r="J235" s="62" t="s">
        <v>32</v>
      </c>
      <c r="L235" s="67">
        <v>0</v>
      </c>
      <c r="M235" s="67">
        <v>30000</v>
      </c>
      <c r="N235" s="67">
        <v>30000</v>
      </c>
      <c r="O235" s="67">
        <v>0</v>
      </c>
      <c r="P235" s="67">
        <v>0</v>
      </c>
      <c r="Q235" s="67">
        <v>0</v>
      </c>
      <c r="R235" s="17">
        <v>60000</v>
      </c>
      <c r="S235" s="62" t="s">
        <v>43</v>
      </c>
      <c r="T235" s="63"/>
      <c r="U235" s="15">
        <v>234</v>
      </c>
    </row>
    <row r="236" spans="1:21" ht="72.5" x14ac:dyDescent="0.35">
      <c r="A236" s="62" t="s">
        <v>451</v>
      </c>
      <c r="B236" s="62" t="s">
        <v>493</v>
      </c>
      <c r="C236" s="62" t="s">
        <v>535</v>
      </c>
      <c r="D236" s="62" t="s">
        <v>731</v>
      </c>
      <c r="E236" s="62" t="s">
        <v>721</v>
      </c>
      <c r="F236" s="62" t="s">
        <v>536</v>
      </c>
      <c r="G236" s="62" t="s">
        <v>511</v>
      </c>
      <c r="H236" s="62" t="s">
        <v>30</v>
      </c>
      <c r="I236" s="62" t="s">
        <v>456</v>
      </c>
      <c r="J236" s="62" t="s">
        <v>32</v>
      </c>
      <c r="L236" s="17">
        <v>92280</v>
      </c>
      <c r="M236" s="17">
        <v>55000</v>
      </c>
      <c r="N236" s="17">
        <v>5000</v>
      </c>
      <c r="O236" s="17">
        <v>0</v>
      </c>
      <c r="P236" s="17">
        <v>0</v>
      </c>
      <c r="Q236" s="17">
        <v>0</v>
      </c>
      <c r="R236" s="17">
        <v>60000</v>
      </c>
      <c r="S236" s="62" t="s">
        <v>43</v>
      </c>
      <c r="T236" s="63"/>
      <c r="U236" s="15">
        <v>235</v>
      </c>
    </row>
    <row r="237" spans="1:21" ht="72.5" x14ac:dyDescent="0.35">
      <c r="A237" s="62" t="s">
        <v>451</v>
      </c>
      <c r="B237" s="62" t="s">
        <v>493</v>
      </c>
      <c r="C237" s="62" t="s">
        <v>537</v>
      </c>
      <c r="D237" s="62" t="s">
        <v>731</v>
      </c>
      <c r="E237" s="62" t="s">
        <v>732</v>
      </c>
      <c r="F237" s="62" t="s">
        <v>538</v>
      </c>
      <c r="G237" s="62" t="s">
        <v>539</v>
      </c>
      <c r="H237" s="62" t="s">
        <v>30</v>
      </c>
      <c r="I237" s="62" t="s">
        <v>456</v>
      </c>
      <c r="J237" s="62" t="s">
        <v>32</v>
      </c>
      <c r="L237" s="17">
        <v>874323</v>
      </c>
      <c r="M237" s="17">
        <v>905881</v>
      </c>
      <c r="N237" s="17">
        <v>1957084</v>
      </c>
      <c r="O237" s="17">
        <v>1944260</v>
      </c>
      <c r="P237" s="17">
        <v>1869968</v>
      </c>
      <c r="Q237" s="17">
        <v>1696604</v>
      </c>
      <c r="R237" s="17">
        <v>8373797</v>
      </c>
      <c r="S237" s="62" t="s">
        <v>43</v>
      </c>
      <c r="T237" s="63"/>
      <c r="U237" s="15">
        <v>236</v>
      </c>
    </row>
    <row r="238" spans="1:21" ht="72.5" x14ac:dyDescent="0.35">
      <c r="A238" s="62" t="s">
        <v>451</v>
      </c>
      <c r="B238" s="62" t="s">
        <v>493</v>
      </c>
      <c r="C238" s="62" t="s">
        <v>537</v>
      </c>
      <c r="D238" s="62" t="s">
        <v>733</v>
      </c>
      <c r="E238" s="62" t="s">
        <v>721</v>
      </c>
      <c r="F238" s="62" t="s">
        <v>510</v>
      </c>
      <c r="G238" s="62" t="s">
        <v>540</v>
      </c>
      <c r="H238" s="62" t="s">
        <v>30</v>
      </c>
      <c r="I238" s="62" t="s">
        <v>456</v>
      </c>
      <c r="J238" s="62" t="s">
        <v>32</v>
      </c>
      <c r="L238" s="17">
        <v>0</v>
      </c>
      <c r="M238" s="17">
        <v>40000</v>
      </c>
      <c r="N238" s="17">
        <v>45000</v>
      </c>
      <c r="O238" s="17">
        <v>0</v>
      </c>
      <c r="P238" s="17">
        <v>0</v>
      </c>
      <c r="Q238" s="17">
        <v>0</v>
      </c>
      <c r="R238" s="17">
        <v>85000</v>
      </c>
      <c r="S238" s="62" t="s">
        <v>43</v>
      </c>
      <c r="T238" s="63"/>
      <c r="U238" s="15">
        <v>237</v>
      </c>
    </row>
    <row r="239" spans="1:21" ht="72.5" x14ac:dyDescent="0.35">
      <c r="A239" s="62" t="s">
        <v>451</v>
      </c>
      <c r="B239" s="62" t="s">
        <v>493</v>
      </c>
      <c r="C239" s="62" t="s">
        <v>537</v>
      </c>
      <c r="D239" s="62" t="s">
        <v>733</v>
      </c>
      <c r="E239" s="62" t="s">
        <v>721</v>
      </c>
      <c r="F239" s="62" t="s">
        <v>510</v>
      </c>
      <c r="G239" s="62" t="s">
        <v>541</v>
      </c>
      <c r="H239" s="62" t="s">
        <v>42</v>
      </c>
      <c r="I239" s="62" t="s">
        <v>456</v>
      </c>
      <c r="J239" s="62" t="s">
        <v>32</v>
      </c>
      <c r="L239" s="17">
        <v>0</v>
      </c>
      <c r="M239" s="17">
        <v>60000</v>
      </c>
      <c r="N239" s="17">
        <v>0</v>
      </c>
      <c r="O239" s="17">
        <v>0</v>
      </c>
      <c r="P239" s="17">
        <v>0</v>
      </c>
      <c r="Q239" s="17">
        <v>0</v>
      </c>
      <c r="R239" s="17">
        <v>60000</v>
      </c>
      <c r="S239" s="62" t="s">
        <v>43</v>
      </c>
      <c r="T239" s="63"/>
      <c r="U239" s="15">
        <v>238</v>
      </c>
    </row>
    <row r="240" spans="1:21" ht="72.5" x14ac:dyDescent="0.35">
      <c r="A240" s="62" t="s">
        <v>451</v>
      </c>
      <c r="B240" s="62" t="s">
        <v>493</v>
      </c>
      <c r="C240" s="62" t="s">
        <v>537</v>
      </c>
      <c r="D240" s="62" t="s">
        <v>733</v>
      </c>
      <c r="E240" s="62" t="s">
        <v>721</v>
      </c>
      <c r="F240" s="62" t="s">
        <v>536</v>
      </c>
      <c r="G240" s="62" t="s">
        <v>542</v>
      </c>
      <c r="H240" s="62" t="s">
        <v>275</v>
      </c>
      <c r="I240" s="62" t="s">
        <v>456</v>
      </c>
      <c r="J240" s="62" t="s">
        <v>32</v>
      </c>
      <c r="L240" s="17">
        <v>152000</v>
      </c>
      <c r="M240" s="17">
        <v>0</v>
      </c>
      <c r="N240" s="17">
        <v>0</v>
      </c>
      <c r="O240" s="17">
        <v>0</v>
      </c>
      <c r="P240" s="17">
        <v>0</v>
      </c>
      <c r="Q240" s="17">
        <v>0</v>
      </c>
      <c r="R240" s="17">
        <v>0</v>
      </c>
      <c r="S240" s="62" t="s">
        <v>43</v>
      </c>
      <c r="T240" s="63"/>
      <c r="U240" s="15">
        <v>239</v>
      </c>
    </row>
    <row r="241" spans="1:21" ht="72.5" x14ac:dyDescent="0.35">
      <c r="A241" s="62" t="s">
        <v>451</v>
      </c>
      <c r="B241" s="62"/>
      <c r="C241" s="62"/>
      <c r="D241" s="62"/>
      <c r="E241" s="62" t="s">
        <v>734</v>
      </c>
      <c r="F241" s="62" t="s">
        <v>543</v>
      </c>
      <c r="G241" s="62" t="s">
        <v>496</v>
      </c>
      <c r="H241" s="62" t="s">
        <v>30</v>
      </c>
      <c r="I241" s="62" t="s">
        <v>456</v>
      </c>
      <c r="J241" s="62" t="s">
        <v>32</v>
      </c>
      <c r="L241" s="17">
        <v>0</v>
      </c>
      <c r="M241" s="17">
        <v>102000</v>
      </c>
      <c r="N241" s="17">
        <v>72000</v>
      </c>
      <c r="O241" s="17">
        <v>0</v>
      </c>
      <c r="P241" s="17">
        <v>0</v>
      </c>
      <c r="Q241" s="17">
        <v>0</v>
      </c>
      <c r="R241" s="17">
        <v>174000</v>
      </c>
      <c r="S241" s="62" t="s">
        <v>43</v>
      </c>
      <c r="T241" s="62"/>
      <c r="U241" s="15">
        <v>240</v>
      </c>
    </row>
    <row r="242" spans="1:21" ht="58" x14ac:dyDescent="0.35">
      <c r="A242" s="62" t="s">
        <v>451</v>
      </c>
      <c r="B242" s="62"/>
      <c r="C242" s="62"/>
      <c r="D242" s="62"/>
      <c r="E242" s="62" t="s">
        <v>735</v>
      </c>
      <c r="F242" s="62" t="s">
        <v>543</v>
      </c>
      <c r="G242" s="62" t="s">
        <v>544</v>
      </c>
      <c r="H242" s="62" t="s">
        <v>30</v>
      </c>
      <c r="I242" s="62" t="s">
        <v>545</v>
      </c>
      <c r="J242" s="62" t="s">
        <v>35</v>
      </c>
      <c r="L242" s="17">
        <v>10237.23</v>
      </c>
      <c r="M242" s="17">
        <v>5295.75</v>
      </c>
      <c r="N242" s="17">
        <v>5000</v>
      </c>
      <c r="O242" s="17">
        <v>5000</v>
      </c>
      <c r="P242" s="17">
        <v>5000</v>
      </c>
      <c r="Q242" s="17">
        <v>5000</v>
      </c>
      <c r="R242" s="17">
        <v>25295.75</v>
      </c>
      <c r="S242" s="62" t="s">
        <v>43</v>
      </c>
      <c r="T242" s="63"/>
      <c r="U242" s="15">
        <v>241</v>
      </c>
    </row>
    <row r="243" spans="1:21" ht="58" x14ac:dyDescent="0.35">
      <c r="A243" s="62" t="s">
        <v>451</v>
      </c>
      <c r="B243" s="62">
        <v>0</v>
      </c>
      <c r="C243" s="62">
        <v>0</v>
      </c>
      <c r="D243" s="62">
        <v>0</v>
      </c>
      <c r="E243" s="62" t="s">
        <v>735</v>
      </c>
      <c r="F243" s="62" t="s">
        <v>543</v>
      </c>
      <c r="G243" s="62" t="s">
        <v>546</v>
      </c>
      <c r="H243" s="62" t="s">
        <v>42</v>
      </c>
      <c r="I243" s="62" t="s">
        <v>545</v>
      </c>
      <c r="J243" s="62" t="s">
        <v>35</v>
      </c>
      <c r="L243" s="17">
        <v>12371</v>
      </c>
      <c r="M243" s="17">
        <v>0</v>
      </c>
      <c r="N243" s="17">
        <v>0</v>
      </c>
      <c r="O243" s="17">
        <v>0</v>
      </c>
      <c r="P243" s="17">
        <v>0</v>
      </c>
      <c r="Q243" s="17">
        <v>0</v>
      </c>
      <c r="R243" s="17">
        <v>0</v>
      </c>
      <c r="S243" s="62" t="s">
        <v>457</v>
      </c>
      <c r="T243" s="63"/>
      <c r="U243" s="15">
        <v>242</v>
      </c>
    </row>
    <row r="244" spans="1:21" ht="43.5" x14ac:dyDescent="0.35">
      <c r="A244" s="62" t="s">
        <v>451</v>
      </c>
      <c r="B244" s="62">
        <v>0</v>
      </c>
      <c r="C244" s="62">
        <v>0</v>
      </c>
      <c r="D244" s="62">
        <v>0</v>
      </c>
      <c r="E244" s="62" t="s">
        <v>736</v>
      </c>
      <c r="F244" s="62" t="s">
        <v>543</v>
      </c>
      <c r="G244" s="62" t="s">
        <v>547</v>
      </c>
      <c r="H244" s="62" t="s">
        <v>30</v>
      </c>
      <c r="I244" s="62" t="s">
        <v>548</v>
      </c>
      <c r="J244" s="62" t="s">
        <v>35</v>
      </c>
      <c r="L244" s="17">
        <v>5000</v>
      </c>
      <c r="M244" s="17">
        <v>7000</v>
      </c>
      <c r="N244" s="17">
        <v>0</v>
      </c>
      <c r="O244" s="17">
        <v>0</v>
      </c>
      <c r="P244" s="17">
        <v>0</v>
      </c>
      <c r="Q244" s="17">
        <v>0</v>
      </c>
      <c r="R244" s="17">
        <v>7000</v>
      </c>
      <c r="S244" s="62" t="s">
        <v>43</v>
      </c>
      <c r="T244" s="62"/>
      <c r="U244" s="15">
        <v>243</v>
      </c>
    </row>
    <row r="245" spans="1:21" ht="43.5" x14ac:dyDescent="0.35">
      <c r="A245" s="16" t="s">
        <v>25</v>
      </c>
      <c r="B245" s="16" t="s">
        <v>26</v>
      </c>
      <c r="C245" s="16" t="s">
        <v>27</v>
      </c>
      <c r="D245" s="16" t="s">
        <v>737</v>
      </c>
      <c r="E245" s="16" t="s">
        <v>738</v>
      </c>
      <c r="F245" s="16" t="s">
        <v>28</v>
      </c>
      <c r="G245" s="16" t="s">
        <v>29</v>
      </c>
      <c r="H245" s="16" t="s">
        <v>30</v>
      </c>
      <c r="I245" s="16" t="s">
        <v>31</v>
      </c>
      <c r="J245" s="16" t="s">
        <v>32</v>
      </c>
      <c r="K245" s="17">
        <v>500000</v>
      </c>
      <c r="L245" s="17">
        <f>500000-4075.91</f>
        <v>495924.09</v>
      </c>
      <c r="M245" s="17">
        <v>500000</v>
      </c>
      <c r="N245" s="17">
        <v>500000</v>
      </c>
      <c r="O245" s="17">
        <v>500000</v>
      </c>
      <c r="P245" s="17">
        <v>500000</v>
      </c>
      <c r="Q245" s="17"/>
      <c r="R245" s="17">
        <f>SUM(M245:Q245)</f>
        <v>2000000</v>
      </c>
      <c r="S245" s="17" t="s">
        <v>33</v>
      </c>
      <c r="T245" s="16"/>
    </row>
    <row r="246" spans="1:21" ht="43.5" x14ac:dyDescent="0.35">
      <c r="A246" s="16" t="s">
        <v>25</v>
      </c>
      <c r="B246" s="16" t="s">
        <v>26</v>
      </c>
      <c r="C246" s="16" t="s">
        <v>27</v>
      </c>
      <c r="D246" s="16" t="s">
        <v>737</v>
      </c>
      <c r="E246" s="16" t="s">
        <v>738</v>
      </c>
      <c r="F246" s="16" t="s">
        <v>28</v>
      </c>
      <c r="G246" s="16" t="s">
        <v>34</v>
      </c>
      <c r="H246" s="16" t="s">
        <v>30</v>
      </c>
      <c r="I246" s="16" t="s">
        <v>31</v>
      </c>
      <c r="J246" s="16" t="s">
        <v>35</v>
      </c>
      <c r="K246" s="17">
        <v>300000</v>
      </c>
      <c r="L246" s="17">
        <f>150000+50000</f>
        <v>200000</v>
      </c>
      <c r="M246" s="17">
        <v>300000</v>
      </c>
      <c r="N246" s="17">
        <v>300000</v>
      </c>
      <c r="O246" s="17">
        <v>300000</v>
      </c>
      <c r="P246" s="17">
        <v>300000</v>
      </c>
      <c r="Q246" s="17"/>
      <c r="R246" s="17">
        <f t="shared" ref="R246:R282" si="261">SUM(M246:Q246)</f>
        <v>1200000</v>
      </c>
      <c r="S246" s="17" t="s">
        <v>33</v>
      </c>
      <c r="T246" s="16"/>
    </row>
    <row r="247" spans="1:21" ht="43.5" x14ac:dyDescent="0.35">
      <c r="A247" s="16" t="s">
        <v>25</v>
      </c>
      <c r="B247" s="16" t="s">
        <v>26</v>
      </c>
      <c r="C247" s="16" t="s">
        <v>27</v>
      </c>
      <c r="D247" s="16" t="s">
        <v>737</v>
      </c>
      <c r="E247" s="16" t="s">
        <v>738</v>
      </c>
      <c r="F247" s="16" t="s">
        <v>28</v>
      </c>
      <c r="G247" s="16" t="s">
        <v>36</v>
      </c>
      <c r="H247" s="16" t="s">
        <v>30</v>
      </c>
      <c r="I247" s="16" t="s">
        <v>31</v>
      </c>
      <c r="J247" s="16" t="s">
        <v>32</v>
      </c>
      <c r="K247" s="17">
        <v>3000</v>
      </c>
      <c r="L247" s="17">
        <v>3000</v>
      </c>
      <c r="M247" s="17">
        <v>3000</v>
      </c>
      <c r="N247" s="17">
        <v>3000</v>
      </c>
      <c r="O247" s="17">
        <v>3000</v>
      </c>
      <c r="P247" s="17">
        <v>3000</v>
      </c>
      <c r="Q247" s="17"/>
      <c r="R247" s="17">
        <f t="shared" si="261"/>
        <v>12000</v>
      </c>
      <c r="S247" s="17" t="s">
        <v>33</v>
      </c>
      <c r="T247" s="16" t="s">
        <v>37</v>
      </c>
    </row>
    <row r="248" spans="1:21" ht="43.5" x14ac:dyDescent="0.35">
      <c r="A248" s="16" t="s">
        <v>25</v>
      </c>
      <c r="B248" s="16" t="s">
        <v>26</v>
      </c>
      <c r="C248" s="16" t="s">
        <v>27</v>
      </c>
      <c r="D248" s="16" t="s">
        <v>737</v>
      </c>
      <c r="E248" s="16" t="s">
        <v>738</v>
      </c>
      <c r="F248" s="16" t="s">
        <v>28</v>
      </c>
      <c r="G248" s="16" t="s">
        <v>38</v>
      </c>
      <c r="H248" s="16" t="s">
        <v>30</v>
      </c>
      <c r="I248" s="16" t="s">
        <v>31</v>
      </c>
      <c r="J248" s="16" t="s">
        <v>35</v>
      </c>
      <c r="K248" s="17">
        <v>15300</v>
      </c>
      <c r="L248" s="17">
        <v>15300</v>
      </c>
      <c r="M248" s="17">
        <v>15300</v>
      </c>
      <c r="N248" s="17">
        <v>15300</v>
      </c>
      <c r="O248" s="17">
        <v>15300</v>
      </c>
      <c r="P248" s="17">
        <v>15300</v>
      </c>
      <c r="Q248" s="17"/>
      <c r="R248" s="17">
        <f t="shared" si="261"/>
        <v>61200</v>
      </c>
      <c r="S248" s="17" t="s">
        <v>33</v>
      </c>
      <c r="T248" s="16"/>
    </row>
    <row r="249" spans="1:21" ht="43.5" x14ac:dyDescent="0.35">
      <c r="A249" s="16" t="s">
        <v>25</v>
      </c>
      <c r="B249" s="16" t="s">
        <v>26</v>
      </c>
      <c r="C249" s="16" t="s">
        <v>27</v>
      </c>
      <c r="D249" s="16" t="s">
        <v>737</v>
      </c>
      <c r="E249" s="16" t="s">
        <v>738</v>
      </c>
      <c r="F249" s="16" t="s">
        <v>28</v>
      </c>
      <c r="G249" s="16" t="s">
        <v>39</v>
      </c>
      <c r="H249" s="16" t="s">
        <v>30</v>
      </c>
      <c r="I249" s="16" t="s">
        <v>31</v>
      </c>
      <c r="J249" s="16" t="s">
        <v>32</v>
      </c>
      <c r="K249" s="17">
        <v>2400</v>
      </c>
      <c r="L249" s="17">
        <v>0</v>
      </c>
      <c r="M249" s="17">
        <v>0</v>
      </c>
      <c r="N249" s="17">
        <v>0</v>
      </c>
      <c r="O249" s="17">
        <v>0</v>
      </c>
      <c r="P249" s="17">
        <v>0</v>
      </c>
      <c r="Q249" s="17">
        <v>0</v>
      </c>
      <c r="R249" s="17">
        <f t="shared" si="261"/>
        <v>0</v>
      </c>
      <c r="S249" s="17" t="s">
        <v>33</v>
      </c>
      <c r="T249" s="16" t="s">
        <v>40</v>
      </c>
    </row>
    <row r="250" spans="1:21" ht="116" x14ac:dyDescent="0.35">
      <c r="A250" s="16" t="s">
        <v>25</v>
      </c>
      <c r="B250" s="16" t="s">
        <v>26</v>
      </c>
      <c r="C250" s="16" t="s">
        <v>27</v>
      </c>
      <c r="D250" s="16" t="s">
        <v>737</v>
      </c>
      <c r="E250" s="16" t="s">
        <v>738</v>
      </c>
      <c r="F250" s="16" t="s">
        <v>28</v>
      </c>
      <c r="G250" s="16" t="s">
        <v>41</v>
      </c>
      <c r="H250" s="16" t="s">
        <v>42</v>
      </c>
      <c r="I250" s="16" t="s">
        <v>31</v>
      </c>
      <c r="J250" s="16" t="s">
        <v>35</v>
      </c>
      <c r="K250" s="17">
        <v>0</v>
      </c>
      <c r="L250" s="17">
        <f>15000*0.85</f>
        <v>12750</v>
      </c>
      <c r="M250" s="17">
        <v>0</v>
      </c>
      <c r="N250" s="17">
        <v>0</v>
      </c>
      <c r="O250" s="17">
        <v>0</v>
      </c>
      <c r="P250" s="17">
        <v>0</v>
      </c>
      <c r="Q250" s="17">
        <v>0</v>
      </c>
      <c r="R250" s="17">
        <f t="shared" si="261"/>
        <v>0</v>
      </c>
      <c r="S250" s="17" t="s">
        <v>43</v>
      </c>
      <c r="T250" s="16" t="s">
        <v>44</v>
      </c>
    </row>
    <row r="251" spans="1:21" ht="29" x14ac:dyDescent="0.35">
      <c r="A251" s="16" t="s">
        <v>25</v>
      </c>
      <c r="B251" s="16" t="s">
        <v>26</v>
      </c>
      <c r="C251" s="16" t="s">
        <v>27</v>
      </c>
      <c r="D251" s="16" t="s">
        <v>737</v>
      </c>
      <c r="E251" s="16" t="s">
        <v>738</v>
      </c>
      <c r="F251" s="16" t="s">
        <v>28</v>
      </c>
      <c r="G251" s="16" t="s">
        <v>41</v>
      </c>
      <c r="H251" s="16" t="s">
        <v>30</v>
      </c>
      <c r="I251" s="16" t="s">
        <v>31</v>
      </c>
      <c r="J251" s="16" t="s">
        <v>35</v>
      </c>
      <c r="K251" s="17">
        <v>0</v>
      </c>
      <c r="L251" s="17">
        <f>15000*0.15</f>
        <v>2250</v>
      </c>
      <c r="M251" s="17">
        <v>0</v>
      </c>
      <c r="N251" s="17">
        <v>0</v>
      </c>
      <c r="O251" s="17">
        <v>0</v>
      </c>
      <c r="P251" s="17">
        <v>0</v>
      </c>
      <c r="Q251" s="17">
        <v>0</v>
      </c>
      <c r="R251" s="17">
        <f t="shared" si="261"/>
        <v>0</v>
      </c>
      <c r="S251" s="17" t="s">
        <v>43</v>
      </c>
      <c r="T251" s="16" t="s">
        <v>45</v>
      </c>
    </row>
    <row r="252" spans="1:21" ht="130.5" x14ac:dyDescent="0.35">
      <c r="A252" s="16" t="s">
        <v>25</v>
      </c>
      <c r="B252" s="16" t="s">
        <v>26</v>
      </c>
      <c r="C252" s="16" t="s">
        <v>27</v>
      </c>
      <c r="D252" s="16" t="s">
        <v>737</v>
      </c>
      <c r="E252" s="16" t="s">
        <v>738</v>
      </c>
      <c r="F252" s="16" t="s">
        <v>28</v>
      </c>
      <c r="G252" s="16" t="s">
        <v>46</v>
      </c>
      <c r="H252" s="16" t="s">
        <v>42</v>
      </c>
      <c r="I252" s="16" t="s">
        <v>31</v>
      </c>
      <c r="J252" s="16" t="s">
        <v>35</v>
      </c>
      <c r="K252" s="17">
        <v>0</v>
      </c>
      <c r="L252" s="17">
        <v>13158</v>
      </c>
      <c r="M252" s="17">
        <v>0</v>
      </c>
      <c r="N252" s="17">
        <v>0</v>
      </c>
      <c r="O252" s="17">
        <v>0</v>
      </c>
      <c r="P252" s="17">
        <v>0</v>
      </c>
      <c r="Q252" s="17">
        <v>0</v>
      </c>
      <c r="R252" s="17">
        <f t="shared" si="261"/>
        <v>0</v>
      </c>
      <c r="S252" s="17" t="s">
        <v>43</v>
      </c>
      <c r="T252" s="16" t="s">
        <v>47</v>
      </c>
    </row>
    <row r="253" spans="1:21" ht="29" x14ac:dyDescent="0.35">
      <c r="A253" s="16" t="s">
        <v>25</v>
      </c>
      <c r="B253" s="16" t="s">
        <v>26</v>
      </c>
      <c r="C253" s="16" t="s">
        <v>27</v>
      </c>
      <c r="D253" s="16" t="s">
        <v>737</v>
      </c>
      <c r="E253" s="16" t="s">
        <v>738</v>
      </c>
      <c r="F253" s="16" t="s">
        <v>28</v>
      </c>
      <c r="G253" s="16" t="s">
        <v>48</v>
      </c>
      <c r="H253" s="16" t="s">
        <v>30</v>
      </c>
      <c r="I253" s="16" t="s">
        <v>31</v>
      </c>
      <c r="J253" s="16" t="s">
        <v>35</v>
      </c>
      <c r="K253" s="17">
        <v>0</v>
      </c>
      <c r="L253" s="17">
        <v>5000</v>
      </c>
      <c r="M253" s="17">
        <v>0</v>
      </c>
      <c r="N253" s="17">
        <v>0</v>
      </c>
      <c r="O253" s="17">
        <v>0</v>
      </c>
      <c r="P253" s="17">
        <v>0</v>
      </c>
      <c r="Q253" s="17">
        <v>0</v>
      </c>
      <c r="R253" s="17">
        <f>SUM(M253:Q253)</f>
        <v>0</v>
      </c>
      <c r="S253" s="17" t="s">
        <v>43</v>
      </c>
      <c r="T253" s="16"/>
    </row>
    <row r="254" spans="1:21" ht="29" x14ac:dyDescent="0.35">
      <c r="A254" s="16" t="s">
        <v>25</v>
      </c>
      <c r="B254" s="16" t="s">
        <v>26</v>
      </c>
      <c r="C254" s="16" t="s">
        <v>27</v>
      </c>
      <c r="D254" s="16" t="s">
        <v>737</v>
      </c>
      <c r="E254" s="16" t="s">
        <v>738</v>
      </c>
      <c r="F254" s="16" t="s">
        <v>28</v>
      </c>
      <c r="G254" s="16" t="s">
        <v>49</v>
      </c>
      <c r="H254" s="16" t="s">
        <v>30</v>
      </c>
      <c r="I254" s="16" t="s">
        <v>31</v>
      </c>
      <c r="J254" s="16" t="s">
        <v>35</v>
      </c>
      <c r="K254" s="17">
        <v>0</v>
      </c>
      <c r="L254" s="17">
        <v>18000</v>
      </c>
      <c r="M254" s="17">
        <v>0</v>
      </c>
      <c r="N254" s="17">
        <v>0</v>
      </c>
      <c r="O254" s="17">
        <v>0</v>
      </c>
      <c r="P254" s="17">
        <v>0</v>
      </c>
      <c r="Q254" s="17">
        <v>0</v>
      </c>
      <c r="R254" s="17">
        <f t="shared" si="261"/>
        <v>0</v>
      </c>
      <c r="S254" s="17" t="s">
        <v>43</v>
      </c>
      <c r="T254" s="16"/>
    </row>
    <row r="255" spans="1:21" ht="29" x14ac:dyDescent="0.35">
      <c r="A255" s="16" t="s">
        <v>25</v>
      </c>
      <c r="B255" s="16" t="s">
        <v>26</v>
      </c>
      <c r="C255" s="16" t="s">
        <v>27</v>
      </c>
      <c r="D255" s="16" t="s">
        <v>737</v>
      </c>
      <c r="E255" s="16" t="s">
        <v>738</v>
      </c>
      <c r="F255" s="16" t="s">
        <v>28</v>
      </c>
      <c r="G255" s="16" t="s">
        <v>50</v>
      </c>
      <c r="H255" s="16" t="s">
        <v>30</v>
      </c>
      <c r="I255" s="16" t="s">
        <v>31</v>
      </c>
      <c r="J255" s="16" t="s">
        <v>35</v>
      </c>
      <c r="K255" s="17">
        <v>0</v>
      </c>
      <c r="L255" s="17">
        <v>6957.6</v>
      </c>
      <c r="M255" s="17">
        <v>0</v>
      </c>
      <c r="N255" s="17">
        <v>0</v>
      </c>
      <c r="O255" s="17">
        <v>0</v>
      </c>
      <c r="P255" s="17">
        <v>0</v>
      </c>
      <c r="Q255" s="17">
        <v>0</v>
      </c>
      <c r="R255" s="17">
        <f t="shared" si="261"/>
        <v>0</v>
      </c>
      <c r="S255" s="17" t="s">
        <v>43</v>
      </c>
      <c r="T255" s="16"/>
    </row>
    <row r="256" spans="1:21" ht="58" x14ac:dyDescent="0.35">
      <c r="A256" s="16" t="s">
        <v>25</v>
      </c>
      <c r="B256" s="16" t="s">
        <v>26</v>
      </c>
      <c r="C256" s="16" t="s">
        <v>27</v>
      </c>
      <c r="D256" s="16" t="s">
        <v>739</v>
      </c>
      <c r="E256" s="16" t="s">
        <v>740</v>
      </c>
      <c r="F256" s="16" t="s">
        <v>51</v>
      </c>
      <c r="G256" s="16" t="s">
        <v>52</v>
      </c>
      <c r="H256" s="16" t="s">
        <v>30</v>
      </c>
      <c r="I256" s="16" t="s">
        <v>31</v>
      </c>
      <c r="J256" s="16" t="s">
        <v>32</v>
      </c>
      <c r="K256" s="17">
        <v>35940</v>
      </c>
      <c r="L256" s="17">
        <v>0</v>
      </c>
      <c r="M256" s="17">
        <v>0</v>
      </c>
      <c r="N256" s="17">
        <v>0</v>
      </c>
      <c r="O256" s="17">
        <v>0</v>
      </c>
      <c r="P256" s="17">
        <v>0</v>
      </c>
      <c r="Q256" s="17">
        <v>0</v>
      </c>
      <c r="R256" s="17">
        <f t="shared" si="261"/>
        <v>0</v>
      </c>
      <c r="S256" s="17" t="s">
        <v>33</v>
      </c>
      <c r="T256" s="16"/>
    </row>
    <row r="257" spans="1:20" ht="43.5" x14ac:dyDescent="0.35">
      <c r="A257" s="16" t="s">
        <v>25</v>
      </c>
      <c r="B257" s="16" t="s">
        <v>26</v>
      </c>
      <c r="C257" s="16" t="s">
        <v>27</v>
      </c>
      <c r="D257" s="16" t="s">
        <v>739</v>
      </c>
      <c r="E257" s="16" t="s">
        <v>740</v>
      </c>
      <c r="F257" s="16" t="s">
        <v>51</v>
      </c>
      <c r="G257" s="16" t="s">
        <v>53</v>
      </c>
      <c r="H257" s="16" t="s">
        <v>30</v>
      </c>
      <c r="I257" s="16" t="s">
        <v>31</v>
      </c>
      <c r="J257" s="16" t="s">
        <v>32</v>
      </c>
      <c r="K257" s="18">
        <v>0</v>
      </c>
      <c r="L257" s="17">
        <v>13200</v>
      </c>
      <c r="M257" s="17">
        <v>36276</v>
      </c>
      <c r="N257" s="17">
        <v>0</v>
      </c>
      <c r="O257" s="17">
        <v>0</v>
      </c>
      <c r="P257" s="17">
        <v>0</v>
      </c>
      <c r="Q257" s="17">
        <v>0</v>
      </c>
      <c r="R257" s="17">
        <f>SUM(M257:Q257)</f>
        <v>36276</v>
      </c>
      <c r="S257" s="17" t="s">
        <v>33</v>
      </c>
      <c r="T257" s="16"/>
    </row>
    <row r="258" spans="1:20" ht="29" x14ac:dyDescent="0.35">
      <c r="A258" s="16" t="s">
        <v>25</v>
      </c>
      <c r="B258" s="16" t="s">
        <v>26</v>
      </c>
      <c r="C258" s="16" t="s">
        <v>27</v>
      </c>
      <c r="D258" s="16" t="s">
        <v>741</v>
      </c>
      <c r="E258" s="16" t="s">
        <v>742</v>
      </c>
      <c r="F258" s="16" t="s">
        <v>51</v>
      </c>
      <c r="G258" s="16" t="s">
        <v>54</v>
      </c>
      <c r="H258" s="16" t="s">
        <v>55</v>
      </c>
      <c r="I258" s="16" t="s">
        <v>31</v>
      </c>
      <c r="J258" s="16" t="s">
        <v>32</v>
      </c>
      <c r="K258" s="17">
        <v>45576</v>
      </c>
      <c r="L258" s="17">
        <v>0</v>
      </c>
      <c r="M258" s="17">
        <v>0</v>
      </c>
      <c r="N258" s="17">
        <v>0</v>
      </c>
      <c r="O258" s="17">
        <v>0</v>
      </c>
      <c r="P258" s="17">
        <v>0</v>
      </c>
      <c r="Q258" s="17">
        <v>0</v>
      </c>
      <c r="R258" s="17">
        <f t="shared" si="261"/>
        <v>0</v>
      </c>
      <c r="S258" s="17" t="s">
        <v>43</v>
      </c>
      <c r="T258" s="16" t="s">
        <v>56</v>
      </c>
    </row>
    <row r="259" spans="1:20" ht="43.5" x14ac:dyDescent="0.35">
      <c r="A259" s="16" t="s">
        <v>25</v>
      </c>
      <c r="B259" s="16" t="s">
        <v>26</v>
      </c>
      <c r="C259" s="16" t="s">
        <v>27</v>
      </c>
      <c r="D259" s="16" t="s">
        <v>741</v>
      </c>
      <c r="E259" s="16" t="s">
        <v>742</v>
      </c>
      <c r="F259" s="16" t="s">
        <v>51</v>
      </c>
      <c r="G259" s="16" t="s">
        <v>54</v>
      </c>
      <c r="H259" s="16" t="s">
        <v>30</v>
      </c>
      <c r="I259" s="16" t="s">
        <v>31</v>
      </c>
      <c r="J259" s="16" t="s">
        <v>32</v>
      </c>
      <c r="K259" s="17">
        <v>60000</v>
      </c>
      <c r="L259" s="17">
        <v>0</v>
      </c>
      <c r="M259" s="17">
        <v>0</v>
      </c>
      <c r="N259" s="17">
        <v>0</v>
      </c>
      <c r="O259" s="17">
        <v>0</v>
      </c>
      <c r="P259" s="17">
        <v>0</v>
      </c>
      <c r="Q259" s="17">
        <v>0</v>
      </c>
      <c r="R259" s="17">
        <f t="shared" si="261"/>
        <v>0</v>
      </c>
      <c r="S259" s="17" t="s">
        <v>43</v>
      </c>
      <c r="T259" s="16" t="s">
        <v>57</v>
      </c>
    </row>
    <row r="260" spans="1:20" ht="29" x14ac:dyDescent="0.35">
      <c r="A260" s="16" t="s">
        <v>25</v>
      </c>
      <c r="B260" s="16" t="s">
        <v>26</v>
      </c>
      <c r="C260" s="16" t="s">
        <v>27</v>
      </c>
      <c r="D260" s="16" t="s">
        <v>741</v>
      </c>
      <c r="E260" s="16" t="s">
        <v>742</v>
      </c>
      <c r="F260" s="16" t="s">
        <v>51</v>
      </c>
      <c r="G260" s="16" t="s">
        <v>58</v>
      </c>
      <c r="H260" s="16" t="s">
        <v>55</v>
      </c>
      <c r="I260" s="16" t="s">
        <v>31</v>
      </c>
      <c r="J260" s="16" t="s">
        <v>32</v>
      </c>
      <c r="K260" s="17">
        <v>35808</v>
      </c>
      <c r="L260" s="17">
        <v>0</v>
      </c>
      <c r="M260" s="17">
        <v>0</v>
      </c>
      <c r="N260" s="17">
        <v>0</v>
      </c>
      <c r="O260" s="17">
        <v>0</v>
      </c>
      <c r="P260" s="17">
        <v>0</v>
      </c>
      <c r="Q260" s="17">
        <v>0</v>
      </c>
      <c r="R260" s="17">
        <f t="shared" si="261"/>
        <v>0</v>
      </c>
      <c r="S260" s="17" t="s">
        <v>43</v>
      </c>
      <c r="T260" s="16" t="s">
        <v>56</v>
      </c>
    </row>
    <row r="261" spans="1:20" ht="58" x14ac:dyDescent="0.35">
      <c r="A261" s="16" t="s">
        <v>25</v>
      </c>
      <c r="B261" s="16" t="s">
        <v>26</v>
      </c>
      <c r="C261" s="16" t="s">
        <v>27</v>
      </c>
      <c r="D261" s="16" t="s">
        <v>741</v>
      </c>
      <c r="E261" s="16" t="s">
        <v>742</v>
      </c>
      <c r="F261" s="16" t="s">
        <v>51</v>
      </c>
      <c r="G261" s="16" t="s">
        <v>59</v>
      </c>
      <c r="H261" s="16" t="s">
        <v>55</v>
      </c>
      <c r="I261" s="16" t="s">
        <v>31</v>
      </c>
      <c r="J261" s="16" t="s">
        <v>32</v>
      </c>
      <c r="K261" s="17">
        <v>31268</v>
      </c>
      <c r="L261" s="17">
        <v>0</v>
      </c>
      <c r="M261" s="17">
        <v>0</v>
      </c>
      <c r="N261" s="17">
        <v>0</v>
      </c>
      <c r="O261" s="17">
        <v>0</v>
      </c>
      <c r="P261" s="17">
        <v>0</v>
      </c>
      <c r="Q261" s="17">
        <v>0</v>
      </c>
      <c r="R261" s="17">
        <f t="shared" si="261"/>
        <v>0</v>
      </c>
      <c r="S261" s="17" t="s">
        <v>43</v>
      </c>
      <c r="T261" s="16" t="s">
        <v>60</v>
      </c>
    </row>
    <row r="262" spans="1:20" ht="43.5" x14ac:dyDescent="0.35">
      <c r="A262" s="16" t="s">
        <v>25</v>
      </c>
      <c r="B262" s="16" t="s">
        <v>26</v>
      </c>
      <c r="C262" s="16" t="s">
        <v>27</v>
      </c>
      <c r="D262" s="16" t="s">
        <v>741</v>
      </c>
      <c r="E262" s="16" t="s">
        <v>742</v>
      </c>
      <c r="F262" s="16" t="s">
        <v>51</v>
      </c>
      <c r="G262" s="16" t="s">
        <v>59</v>
      </c>
      <c r="H262" s="16" t="s">
        <v>30</v>
      </c>
      <c r="I262" s="16" t="s">
        <v>31</v>
      </c>
      <c r="J262" s="16" t="s">
        <v>32</v>
      </c>
      <c r="K262" s="17">
        <v>20845</v>
      </c>
      <c r="L262" s="17">
        <v>0</v>
      </c>
      <c r="M262" s="17">
        <v>0</v>
      </c>
      <c r="N262" s="17">
        <v>0</v>
      </c>
      <c r="O262" s="17">
        <v>0</v>
      </c>
      <c r="P262" s="17">
        <v>0</v>
      </c>
      <c r="Q262" s="17">
        <v>0</v>
      </c>
      <c r="R262" s="17">
        <f t="shared" si="261"/>
        <v>0</v>
      </c>
      <c r="S262" s="17" t="s">
        <v>43</v>
      </c>
      <c r="T262" s="16" t="s">
        <v>61</v>
      </c>
    </row>
    <row r="263" spans="1:20" ht="29" x14ac:dyDescent="0.35">
      <c r="A263" s="16" t="s">
        <v>25</v>
      </c>
      <c r="B263" s="16" t="s">
        <v>26</v>
      </c>
      <c r="C263" s="16" t="s">
        <v>27</v>
      </c>
      <c r="D263" s="16" t="s">
        <v>741</v>
      </c>
      <c r="E263" s="16" t="s">
        <v>742</v>
      </c>
      <c r="F263" s="16" t="s">
        <v>51</v>
      </c>
      <c r="G263" s="16" t="s">
        <v>62</v>
      </c>
      <c r="H263" s="16" t="s">
        <v>55</v>
      </c>
      <c r="I263" s="16" t="s">
        <v>31</v>
      </c>
      <c r="J263" s="16" t="s">
        <v>32</v>
      </c>
      <c r="K263" s="17">
        <f>2779.2</f>
        <v>2779.2</v>
      </c>
      <c r="L263" s="17">
        <v>48636</v>
      </c>
      <c r="M263" s="17">
        <v>0</v>
      </c>
      <c r="N263" s="17">
        <v>0</v>
      </c>
      <c r="O263" s="17">
        <v>0</v>
      </c>
      <c r="P263" s="17">
        <v>0</v>
      </c>
      <c r="Q263" s="17">
        <v>0</v>
      </c>
      <c r="R263" s="17">
        <f t="shared" si="261"/>
        <v>0</v>
      </c>
      <c r="S263" s="17" t="s">
        <v>43</v>
      </c>
      <c r="T263" s="16" t="s">
        <v>63</v>
      </c>
    </row>
    <row r="264" spans="1:20" ht="29" x14ac:dyDescent="0.35">
      <c r="A264" s="16" t="s">
        <v>25</v>
      </c>
      <c r="B264" s="16" t="s">
        <v>26</v>
      </c>
      <c r="C264" s="16" t="s">
        <v>27</v>
      </c>
      <c r="D264" s="16" t="s">
        <v>741</v>
      </c>
      <c r="E264" s="16" t="s">
        <v>742</v>
      </c>
      <c r="F264" s="16" t="s">
        <v>51</v>
      </c>
      <c r="G264" s="16" t="s">
        <v>62</v>
      </c>
      <c r="H264" s="16" t="s">
        <v>30</v>
      </c>
      <c r="I264" s="16" t="s">
        <v>31</v>
      </c>
      <c r="J264" s="16" t="s">
        <v>32</v>
      </c>
      <c r="K264" s="17">
        <f>0.26* 69480</f>
        <v>18064.8</v>
      </c>
      <c r="L264" s="17">
        <v>0</v>
      </c>
      <c r="M264" s="17">
        <v>0</v>
      </c>
      <c r="N264" s="17">
        <v>0</v>
      </c>
      <c r="O264" s="17">
        <v>0</v>
      </c>
      <c r="P264" s="17">
        <v>0</v>
      </c>
      <c r="Q264" s="17">
        <v>0</v>
      </c>
      <c r="R264" s="17">
        <f t="shared" si="261"/>
        <v>0</v>
      </c>
      <c r="S264" s="17" t="s">
        <v>43</v>
      </c>
      <c r="T264" s="16" t="s">
        <v>64</v>
      </c>
    </row>
    <row r="265" spans="1:20" ht="29" x14ac:dyDescent="0.35">
      <c r="A265" s="16" t="s">
        <v>25</v>
      </c>
      <c r="B265" s="16" t="s">
        <v>26</v>
      </c>
      <c r="C265" s="16" t="s">
        <v>27</v>
      </c>
      <c r="D265" s="16" t="s">
        <v>741</v>
      </c>
      <c r="E265" s="16" t="s">
        <v>742</v>
      </c>
      <c r="F265" s="16" t="s">
        <v>51</v>
      </c>
      <c r="G265" s="16" t="s">
        <v>65</v>
      </c>
      <c r="H265" s="16" t="s">
        <v>55</v>
      </c>
      <c r="I265" s="16" t="s">
        <v>31</v>
      </c>
      <c r="J265" s="16" t="s">
        <v>32</v>
      </c>
      <c r="K265" s="17">
        <v>0</v>
      </c>
      <c r="L265" s="17">
        <v>61044</v>
      </c>
      <c r="M265" s="17">
        <v>0</v>
      </c>
      <c r="N265" s="17">
        <v>0</v>
      </c>
      <c r="O265" s="17">
        <v>0</v>
      </c>
      <c r="P265" s="17">
        <v>0</v>
      </c>
      <c r="Q265" s="17">
        <v>0</v>
      </c>
      <c r="R265" s="17">
        <f t="shared" si="261"/>
        <v>0</v>
      </c>
      <c r="S265" s="17" t="s">
        <v>43</v>
      </c>
      <c r="T265" s="16" t="s">
        <v>56</v>
      </c>
    </row>
    <row r="266" spans="1:20" ht="43.5" x14ac:dyDescent="0.35">
      <c r="A266" s="16" t="s">
        <v>25</v>
      </c>
      <c r="B266" s="16" t="s">
        <v>26</v>
      </c>
      <c r="C266" s="16" t="s">
        <v>27</v>
      </c>
      <c r="D266" s="16" t="s">
        <v>741</v>
      </c>
      <c r="E266" s="16" t="s">
        <v>742</v>
      </c>
      <c r="F266" s="16" t="s">
        <v>51</v>
      </c>
      <c r="G266" s="16" t="s">
        <v>66</v>
      </c>
      <c r="H266" s="16" t="s">
        <v>55</v>
      </c>
      <c r="I266" s="16" t="s">
        <v>31</v>
      </c>
      <c r="J266" s="16" t="s">
        <v>32</v>
      </c>
      <c r="K266" s="17">
        <v>0</v>
      </c>
      <c r="L266" s="17">
        <v>20400</v>
      </c>
      <c r="M266" s="17">
        <v>0</v>
      </c>
      <c r="N266" s="17">
        <v>0</v>
      </c>
      <c r="O266" s="17">
        <v>0</v>
      </c>
      <c r="P266" s="17">
        <v>0</v>
      </c>
      <c r="Q266" s="17">
        <v>0</v>
      </c>
      <c r="R266" s="17">
        <f t="shared" si="261"/>
        <v>0</v>
      </c>
      <c r="S266" s="17" t="s">
        <v>43</v>
      </c>
      <c r="T266" s="16" t="s">
        <v>67</v>
      </c>
    </row>
    <row r="267" spans="1:20" ht="29" x14ac:dyDescent="0.35">
      <c r="A267" s="16" t="s">
        <v>25</v>
      </c>
      <c r="B267" s="16" t="s">
        <v>26</v>
      </c>
      <c r="C267" s="16" t="s">
        <v>27</v>
      </c>
      <c r="D267" s="16" t="s">
        <v>741</v>
      </c>
      <c r="E267" s="16" t="s">
        <v>742</v>
      </c>
      <c r="F267" s="16" t="s">
        <v>51</v>
      </c>
      <c r="G267" s="16" t="s">
        <v>68</v>
      </c>
      <c r="H267" s="16" t="s">
        <v>55</v>
      </c>
      <c r="I267" s="16" t="s">
        <v>31</v>
      </c>
      <c r="J267" s="16" t="s">
        <v>32</v>
      </c>
      <c r="K267" s="17">
        <v>0</v>
      </c>
      <c r="L267" s="17">
        <v>114735</v>
      </c>
      <c r="M267" s="17">
        <v>16356</v>
      </c>
      <c r="N267" s="17">
        <v>23901</v>
      </c>
      <c r="O267" s="17">
        <v>0</v>
      </c>
      <c r="P267" s="17">
        <v>0</v>
      </c>
      <c r="Q267" s="17">
        <v>0</v>
      </c>
      <c r="R267" s="17">
        <f>SUM(M267:Q267)</f>
        <v>40257</v>
      </c>
      <c r="S267" s="17" t="s">
        <v>43</v>
      </c>
      <c r="T267" s="16" t="s">
        <v>67</v>
      </c>
    </row>
    <row r="268" spans="1:20" ht="29" x14ac:dyDescent="0.35">
      <c r="A268" s="16" t="s">
        <v>25</v>
      </c>
      <c r="B268" s="16" t="s">
        <v>26</v>
      </c>
      <c r="C268" s="16" t="s">
        <v>27</v>
      </c>
      <c r="D268" s="16" t="s">
        <v>741</v>
      </c>
      <c r="E268" s="16" t="s">
        <v>742</v>
      </c>
      <c r="F268" s="16" t="s">
        <v>51</v>
      </c>
      <c r="G268" s="16" t="s">
        <v>69</v>
      </c>
      <c r="H268" s="16" t="s">
        <v>30</v>
      </c>
      <c r="I268" s="16" t="s">
        <v>31</v>
      </c>
      <c r="J268" s="16" t="s">
        <v>32</v>
      </c>
      <c r="K268" s="17">
        <v>5640</v>
      </c>
      <c r="L268" s="17">
        <v>5940</v>
      </c>
      <c r="M268" s="17">
        <v>0</v>
      </c>
      <c r="N268" s="17">
        <v>0</v>
      </c>
      <c r="O268" s="17">
        <v>0</v>
      </c>
      <c r="P268" s="17">
        <v>0</v>
      </c>
      <c r="Q268" s="17">
        <v>0</v>
      </c>
      <c r="R268" s="17">
        <f t="shared" si="261"/>
        <v>0</v>
      </c>
      <c r="S268" s="17" t="s">
        <v>43</v>
      </c>
      <c r="T268" s="16"/>
    </row>
    <row r="269" spans="1:20" ht="29" x14ac:dyDescent="0.35">
      <c r="A269" s="16" t="s">
        <v>25</v>
      </c>
      <c r="B269" s="16" t="s">
        <v>26</v>
      </c>
      <c r="C269" s="16" t="s">
        <v>27</v>
      </c>
      <c r="D269" s="16" t="s">
        <v>741</v>
      </c>
      <c r="E269" s="16" t="s">
        <v>742</v>
      </c>
      <c r="F269" s="16" t="s">
        <v>51</v>
      </c>
      <c r="G269" s="16" t="s">
        <v>70</v>
      </c>
      <c r="H269" s="16" t="s">
        <v>30</v>
      </c>
      <c r="I269" s="16" t="s">
        <v>31</v>
      </c>
      <c r="J269" s="16" t="s">
        <v>32</v>
      </c>
      <c r="K269" s="17">
        <v>0</v>
      </c>
      <c r="L269" s="17">
        <v>10566</v>
      </c>
      <c r="M269" s="17">
        <v>8238</v>
      </c>
      <c r="N269" s="17">
        <v>10000</v>
      </c>
      <c r="O269" s="17">
        <v>10000</v>
      </c>
      <c r="P269" s="17">
        <v>0</v>
      </c>
      <c r="Q269" s="17">
        <v>0</v>
      </c>
      <c r="R269" s="17">
        <f t="shared" si="261"/>
        <v>28238</v>
      </c>
      <c r="S269" s="17" t="s">
        <v>43</v>
      </c>
      <c r="T269" s="16"/>
    </row>
    <row r="270" spans="1:20" ht="29" x14ac:dyDescent="0.35">
      <c r="A270" s="16" t="s">
        <v>25</v>
      </c>
      <c r="B270" s="16" t="s">
        <v>26</v>
      </c>
      <c r="C270" s="16" t="s">
        <v>27</v>
      </c>
      <c r="D270" s="16" t="s">
        <v>741</v>
      </c>
      <c r="E270" s="16" t="s">
        <v>742</v>
      </c>
      <c r="F270" s="16" t="s">
        <v>51</v>
      </c>
      <c r="G270" s="16" t="s">
        <v>71</v>
      </c>
      <c r="H270" s="16" t="s">
        <v>72</v>
      </c>
      <c r="I270" s="16" t="s">
        <v>31</v>
      </c>
      <c r="J270" s="16" t="s">
        <v>32</v>
      </c>
      <c r="K270" s="17">
        <v>0</v>
      </c>
      <c r="L270" s="17">
        <v>0</v>
      </c>
      <c r="M270" s="17">
        <v>65000</v>
      </c>
      <c r="N270" s="17">
        <v>0</v>
      </c>
      <c r="O270" s="17">
        <v>0</v>
      </c>
      <c r="P270" s="17">
        <v>0</v>
      </c>
      <c r="Q270" s="17">
        <v>0</v>
      </c>
      <c r="R270" s="17">
        <f t="shared" si="261"/>
        <v>65000</v>
      </c>
      <c r="S270" s="17" t="s">
        <v>43</v>
      </c>
      <c r="T270" s="16" t="s">
        <v>73</v>
      </c>
    </row>
    <row r="271" spans="1:20" ht="29" x14ac:dyDescent="0.35">
      <c r="A271" s="16" t="s">
        <v>25</v>
      </c>
      <c r="B271" s="16" t="s">
        <v>26</v>
      </c>
      <c r="C271" s="16" t="s">
        <v>27</v>
      </c>
      <c r="D271" s="16" t="s">
        <v>741</v>
      </c>
      <c r="E271" s="16" t="s">
        <v>742</v>
      </c>
      <c r="F271" s="16" t="s">
        <v>51</v>
      </c>
      <c r="G271" s="16" t="s">
        <v>71</v>
      </c>
      <c r="H271" s="18" t="s">
        <v>30</v>
      </c>
      <c r="I271" s="16" t="s">
        <v>31</v>
      </c>
      <c r="J271" s="16" t="s">
        <v>32</v>
      </c>
      <c r="K271" s="17">
        <v>0</v>
      </c>
      <c r="L271" s="17">
        <v>0</v>
      </c>
      <c r="M271" s="17">
        <v>13000</v>
      </c>
      <c r="N271" s="17">
        <v>0</v>
      </c>
      <c r="O271" s="17">
        <v>0</v>
      </c>
      <c r="P271" s="17">
        <v>0</v>
      </c>
      <c r="Q271" s="17">
        <v>0</v>
      </c>
      <c r="R271" s="17">
        <f t="shared" si="261"/>
        <v>13000</v>
      </c>
      <c r="S271" s="17" t="s">
        <v>43</v>
      </c>
      <c r="T271" s="16" t="s">
        <v>74</v>
      </c>
    </row>
    <row r="272" spans="1:20" ht="29" x14ac:dyDescent="0.35">
      <c r="A272" s="16" t="s">
        <v>25</v>
      </c>
      <c r="B272" s="16" t="s">
        <v>26</v>
      </c>
      <c r="C272" s="16" t="s">
        <v>27</v>
      </c>
      <c r="D272" s="16" t="s">
        <v>741</v>
      </c>
      <c r="E272" s="16" t="s">
        <v>742</v>
      </c>
      <c r="F272" s="16" t="s">
        <v>51</v>
      </c>
      <c r="G272" s="16" t="s">
        <v>75</v>
      </c>
      <c r="H272" s="16" t="s">
        <v>30</v>
      </c>
      <c r="I272" s="16" t="s">
        <v>31</v>
      </c>
      <c r="J272" s="16" t="s">
        <v>32</v>
      </c>
      <c r="K272" s="17">
        <v>10000</v>
      </c>
      <c r="L272" s="17">
        <v>0</v>
      </c>
      <c r="M272" s="17">
        <v>0</v>
      </c>
      <c r="N272" s="17">
        <v>0</v>
      </c>
      <c r="O272" s="17">
        <v>0</v>
      </c>
      <c r="P272" s="17">
        <v>0</v>
      </c>
      <c r="Q272" s="17">
        <v>0</v>
      </c>
      <c r="R272" s="17">
        <f t="shared" si="261"/>
        <v>0</v>
      </c>
      <c r="S272" s="17" t="s">
        <v>43</v>
      </c>
      <c r="T272" s="16"/>
    </row>
    <row r="273" spans="1:20" ht="29" x14ac:dyDescent="0.35">
      <c r="A273" s="16" t="s">
        <v>25</v>
      </c>
      <c r="B273" s="16" t="s">
        <v>26</v>
      </c>
      <c r="C273" s="16" t="s">
        <v>27</v>
      </c>
      <c r="D273" s="16" t="s">
        <v>741</v>
      </c>
      <c r="E273" s="16" t="s">
        <v>742</v>
      </c>
      <c r="F273" s="16" t="s">
        <v>51</v>
      </c>
      <c r="G273" s="16" t="s">
        <v>76</v>
      </c>
      <c r="H273" s="16" t="s">
        <v>30</v>
      </c>
      <c r="I273" s="16" t="s">
        <v>31</v>
      </c>
      <c r="J273" s="16" t="s">
        <v>32</v>
      </c>
      <c r="K273" s="17">
        <v>12950</v>
      </c>
      <c r="L273" s="17">
        <v>25200</v>
      </c>
      <c r="M273" s="17">
        <v>0</v>
      </c>
      <c r="N273" s="17">
        <v>0</v>
      </c>
      <c r="O273" s="17">
        <v>0</v>
      </c>
      <c r="P273" s="17">
        <v>0</v>
      </c>
      <c r="Q273" s="17">
        <v>0</v>
      </c>
      <c r="R273" s="17">
        <f t="shared" si="261"/>
        <v>0</v>
      </c>
      <c r="S273" s="17" t="s">
        <v>43</v>
      </c>
      <c r="T273" s="16"/>
    </row>
    <row r="274" spans="1:20" ht="43.5" x14ac:dyDescent="0.35">
      <c r="A274" s="16" t="s">
        <v>25</v>
      </c>
      <c r="B274" s="16" t="s">
        <v>26</v>
      </c>
      <c r="C274" s="16" t="s">
        <v>27</v>
      </c>
      <c r="D274" s="16" t="s">
        <v>741</v>
      </c>
      <c r="E274" s="16" t="s">
        <v>742</v>
      </c>
      <c r="F274" s="16" t="s">
        <v>51</v>
      </c>
      <c r="G274" s="16" t="s">
        <v>77</v>
      </c>
      <c r="H274" s="16" t="s">
        <v>30</v>
      </c>
      <c r="I274" s="16" t="s">
        <v>31</v>
      </c>
      <c r="J274" s="16" t="s">
        <v>32</v>
      </c>
      <c r="K274" s="17">
        <v>0</v>
      </c>
      <c r="L274" s="17">
        <v>183789</v>
      </c>
      <c r="M274" s="17">
        <v>279000</v>
      </c>
      <c r="N274" s="17">
        <v>300000</v>
      </c>
      <c r="O274" s="17">
        <v>300000</v>
      </c>
      <c r="P274" s="17">
        <v>300000</v>
      </c>
      <c r="Q274" s="17">
        <v>0</v>
      </c>
      <c r="R274" s="17">
        <f t="shared" si="261"/>
        <v>1179000</v>
      </c>
      <c r="S274" s="17" t="s">
        <v>43</v>
      </c>
      <c r="T274" s="16" t="s">
        <v>78</v>
      </c>
    </row>
    <row r="275" spans="1:20" ht="43.5" x14ac:dyDescent="0.35">
      <c r="A275" s="16" t="s">
        <v>25</v>
      </c>
      <c r="B275" s="16" t="s">
        <v>26</v>
      </c>
      <c r="C275" s="16" t="s">
        <v>27</v>
      </c>
      <c r="D275" s="16" t="s">
        <v>741</v>
      </c>
      <c r="E275" s="16" t="s">
        <v>742</v>
      </c>
      <c r="F275" s="16" t="s">
        <v>51</v>
      </c>
      <c r="G275" s="16" t="s">
        <v>79</v>
      </c>
      <c r="H275" s="16" t="s">
        <v>30</v>
      </c>
      <c r="I275" s="16" t="s">
        <v>31</v>
      </c>
      <c r="J275" s="16" t="s">
        <v>32</v>
      </c>
      <c r="K275" s="17">
        <v>0</v>
      </c>
      <c r="L275" s="17">
        <v>60213</v>
      </c>
      <c r="M275" s="17">
        <v>71000</v>
      </c>
      <c r="N275" s="17">
        <v>100000</v>
      </c>
      <c r="O275" s="17">
        <v>100000</v>
      </c>
      <c r="P275" s="17">
        <v>100000</v>
      </c>
      <c r="Q275" s="17">
        <v>0</v>
      </c>
      <c r="R275" s="17">
        <f t="shared" si="261"/>
        <v>371000</v>
      </c>
      <c r="S275" s="17" t="s">
        <v>43</v>
      </c>
      <c r="T275" s="16" t="s">
        <v>78</v>
      </c>
    </row>
    <row r="276" spans="1:20" ht="43.5" x14ac:dyDescent="0.35">
      <c r="A276" s="16" t="s">
        <v>25</v>
      </c>
      <c r="B276" s="16" t="s">
        <v>26</v>
      </c>
      <c r="C276" s="16" t="s">
        <v>27</v>
      </c>
      <c r="D276" s="16" t="s">
        <v>741</v>
      </c>
      <c r="E276" s="16" t="s">
        <v>742</v>
      </c>
      <c r="F276" s="16" t="s">
        <v>51</v>
      </c>
      <c r="G276" s="16" t="s">
        <v>80</v>
      </c>
      <c r="H276" s="16" t="s">
        <v>30</v>
      </c>
      <c r="I276" s="16" t="s">
        <v>31</v>
      </c>
      <c r="J276" s="16" t="s">
        <v>32</v>
      </c>
      <c r="K276" s="17">
        <v>0</v>
      </c>
      <c r="L276" s="17">
        <v>53762</v>
      </c>
      <c r="M276" s="17">
        <v>72000</v>
      </c>
      <c r="N276" s="17">
        <v>105000</v>
      </c>
      <c r="O276" s="17">
        <v>105000</v>
      </c>
      <c r="P276" s="17">
        <v>105000</v>
      </c>
      <c r="Q276" s="17">
        <v>0</v>
      </c>
      <c r="R276" s="17">
        <f t="shared" si="261"/>
        <v>387000</v>
      </c>
      <c r="S276" s="17" t="s">
        <v>43</v>
      </c>
      <c r="T276" s="16" t="s">
        <v>78</v>
      </c>
    </row>
    <row r="277" spans="1:20" ht="43.5" x14ac:dyDescent="0.35">
      <c r="A277" s="16" t="s">
        <v>25</v>
      </c>
      <c r="B277" s="16" t="s">
        <v>26</v>
      </c>
      <c r="C277" s="16" t="s">
        <v>27</v>
      </c>
      <c r="D277" s="16" t="s">
        <v>741</v>
      </c>
      <c r="E277" s="16" t="s">
        <v>742</v>
      </c>
      <c r="F277" s="16" t="s">
        <v>51</v>
      </c>
      <c r="G277" s="16" t="s">
        <v>81</v>
      </c>
      <c r="H277" s="16" t="s">
        <v>30</v>
      </c>
      <c r="I277" s="16" t="s">
        <v>31</v>
      </c>
      <c r="J277" s="16" t="s">
        <v>32</v>
      </c>
      <c r="K277" s="17">
        <v>0</v>
      </c>
      <c r="L277" s="17">
        <v>0</v>
      </c>
      <c r="M277" s="17">
        <v>165000</v>
      </c>
      <c r="N277" s="17">
        <v>82000</v>
      </c>
      <c r="O277" s="17">
        <v>82000</v>
      </c>
      <c r="P277" s="17">
        <v>82000</v>
      </c>
      <c r="Q277" s="17">
        <v>0</v>
      </c>
      <c r="R277" s="17">
        <f t="shared" si="261"/>
        <v>411000</v>
      </c>
      <c r="S277" s="17" t="s">
        <v>43</v>
      </c>
      <c r="T277" s="16" t="s">
        <v>78</v>
      </c>
    </row>
    <row r="278" spans="1:20" ht="29" x14ac:dyDescent="0.35">
      <c r="A278" s="16" t="s">
        <v>25</v>
      </c>
      <c r="B278" s="16" t="s">
        <v>26</v>
      </c>
      <c r="C278" s="16" t="s">
        <v>27</v>
      </c>
      <c r="D278" s="16" t="s">
        <v>741</v>
      </c>
      <c r="E278" s="16" t="s">
        <v>742</v>
      </c>
      <c r="F278" s="16" t="s">
        <v>51</v>
      </c>
      <c r="G278" s="16" t="s">
        <v>82</v>
      </c>
      <c r="H278" s="16" t="s">
        <v>55</v>
      </c>
      <c r="I278" s="16" t="s">
        <v>31</v>
      </c>
      <c r="J278" s="16" t="s">
        <v>32</v>
      </c>
      <c r="K278" s="17">
        <v>0</v>
      </c>
      <c r="L278" s="17">
        <v>0</v>
      </c>
      <c r="M278" s="17">
        <v>22964</v>
      </c>
      <c r="N278" s="17">
        <v>0</v>
      </c>
      <c r="O278" s="17">
        <v>0</v>
      </c>
      <c r="P278" s="17">
        <v>0</v>
      </c>
      <c r="Q278" s="17">
        <v>0</v>
      </c>
      <c r="R278" s="17">
        <f t="shared" si="261"/>
        <v>22964</v>
      </c>
      <c r="S278" s="17" t="s">
        <v>83</v>
      </c>
      <c r="T278" s="16" t="s">
        <v>67</v>
      </c>
    </row>
    <row r="279" spans="1:20" ht="43.5" x14ac:dyDescent="0.35">
      <c r="A279" s="16" t="s">
        <v>25</v>
      </c>
      <c r="B279" s="16" t="s">
        <v>26</v>
      </c>
      <c r="C279" s="16" t="s">
        <v>27</v>
      </c>
      <c r="D279" s="16" t="s">
        <v>741</v>
      </c>
      <c r="E279" s="16" t="s">
        <v>742</v>
      </c>
      <c r="F279" s="16" t="s">
        <v>51</v>
      </c>
      <c r="G279" s="16" t="s">
        <v>84</v>
      </c>
      <c r="H279" s="16" t="s">
        <v>30</v>
      </c>
      <c r="I279" s="16" t="s">
        <v>31</v>
      </c>
      <c r="J279" s="16" t="s">
        <v>32</v>
      </c>
      <c r="K279" s="17">
        <v>0</v>
      </c>
      <c r="L279" s="17">
        <v>0</v>
      </c>
      <c r="M279" s="17">
        <v>0</v>
      </c>
      <c r="N279" s="17">
        <v>0</v>
      </c>
      <c r="O279" s="17">
        <v>0</v>
      </c>
      <c r="P279" s="17">
        <v>0</v>
      </c>
      <c r="Q279" s="17">
        <v>0</v>
      </c>
      <c r="R279" s="17">
        <f t="shared" si="261"/>
        <v>0</v>
      </c>
      <c r="S279" s="17" t="s">
        <v>43</v>
      </c>
      <c r="T279" s="16" t="s">
        <v>85</v>
      </c>
    </row>
    <row r="280" spans="1:20" ht="43.5" x14ac:dyDescent="0.35">
      <c r="A280" s="16" t="s">
        <v>25</v>
      </c>
      <c r="B280" s="16" t="s">
        <v>26</v>
      </c>
      <c r="C280" s="16" t="s">
        <v>27</v>
      </c>
      <c r="D280" s="16" t="s">
        <v>741</v>
      </c>
      <c r="E280" s="16" t="s">
        <v>742</v>
      </c>
      <c r="F280" s="16" t="s">
        <v>51</v>
      </c>
      <c r="G280" s="16" t="s">
        <v>86</v>
      </c>
      <c r="H280" s="16" t="s">
        <v>30</v>
      </c>
      <c r="I280" s="16" t="s">
        <v>31</v>
      </c>
      <c r="J280" s="16" t="s">
        <v>32</v>
      </c>
      <c r="K280" s="17">
        <v>0</v>
      </c>
      <c r="L280" s="17">
        <v>0</v>
      </c>
      <c r="M280" s="17">
        <v>0</v>
      </c>
      <c r="N280" s="17">
        <v>0</v>
      </c>
      <c r="O280" s="17">
        <v>0</v>
      </c>
      <c r="P280" s="17">
        <v>0</v>
      </c>
      <c r="Q280" s="17">
        <v>0</v>
      </c>
      <c r="R280" s="17">
        <f t="shared" si="261"/>
        <v>0</v>
      </c>
      <c r="S280" s="17" t="s">
        <v>43</v>
      </c>
      <c r="T280" s="16" t="s">
        <v>85</v>
      </c>
    </row>
    <row r="281" spans="1:20" ht="29" x14ac:dyDescent="0.35">
      <c r="A281" s="16" t="s">
        <v>25</v>
      </c>
      <c r="B281" s="16" t="s">
        <v>26</v>
      </c>
      <c r="C281" s="16" t="s">
        <v>27</v>
      </c>
      <c r="D281" s="16" t="s">
        <v>741</v>
      </c>
      <c r="E281" s="16" t="s">
        <v>742</v>
      </c>
      <c r="F281" s="16" t="s">
        <v>51</v>
      </c>
      <c r="G281" s="16" t="s">
        <v>87</v>
      </c>
      <c r="H281" s="16" t="s">
        <v>676</v>
      </c>
      <c r="I281" s="16" t="s">
        <v>31</v>
      </c>
      <c r="J281" s="16" t="s">
        <v>32</v>
      </c>
      <c r="K281" s="17">
        <v>0</v>
      </c>
      <c r="L281" s="17">
        <v>0</v>
      </c>
      <c r="M281" s="17">
        <v>20000</v>
      </c>
      <c r="N281" s="17">
        <v>0</v>
      </c>
      <c r="O281" s="17">
        <v>0</v>
      </c>
      <c r="P281" s="17">
        <v>0</v>
      </c>
      <c r="Q281" s="17">
        <v>0</v>
      </c>
      <c r="R281" s="17">
        <f t="shared" si="261"/>
        <v>20000</v>
      </c>
      <c r="S281" s="17" t="s">
        <v>43</v>
      </c>
      <c r="T281" s="16"/>
    </row>
    <row r="282" spans="1:20" ht="29" x14ac:dyDescent="0.35">
      <c r="A282" s="16" t="s">
        <v>25</v>
      </c>
      <c r="B282" s="16" t="s">
        <v>26</v>
      </c>
      <c r="C282" s="16" t="s">
        <v>27</v>
      </c>
      <c r="D282" s="16" t="s">
        <v>741</v>
      </c>
      <c r="E282" s="16" t="s">
        <v>742</v>
      </c>
      <c r="F282" s="16" t="s">
        <v>51</v>
      </c>
      <c r="G282" s="16" t="s">
        <v>88</v>
      </c>
      <c r="H282" s="16" t="s">
        <v>676</v>
      </c>
      <c r="I282" s="16" t="s">
        <v>31</v>
      </c>
      <c r="J282" s="16" t="s">
        <v>32</v>
      </c>
      <c r="K282" s="17">
        <v>0</v>
      </c>
      <c r="L282" s="17">
        <v>0</v>
      </c>
      <c r="M282" s="17">
        <v>50000</v>
      </c>
      <c r="N282" s="17">
        <v>50000</v>
      </c>
      <c r="O282" s="17">
        <v>0</v>
      </c>
      <c r="P282" s="17">
        <v>0</v>
      </c>
      <c r="Q282" s="17">
        <v>0</v>
      </c>
      <c r="R282" s="17">
        <f t="shared" si="261"/>
        <v>100000</v>
      </c>
      <c r="S282" s="17" t="s">
        <v>43</v>
      </c>
      <c r="T282" s="16" t="s">
        <v>89</v>
      </c>
    </row>
    <row r="283" spans="1:20" ht="58" x14ac:dyDescent="0.35">
      <c r="A283" s="16" t="s">
        <v>90</v>
      </c>
      <c r="B283" s="16" t="s">
        <v>91</v>
      </c>
      <c r="C283" s="16" t="s">
        <v>92</v>
      </c>
      <c r="D283" s="16" t="s">
        <v>91</v>
      </c>
      <c r="E283" s="16" t="s">
        <v>743</v>
      </c>
      <c r="F283" s="16" t="s">
        <v>28</v>
      </c>
      <c r="G283" s="16" t="s">
        <v>93</v>
      </c>
      <c r="H283" s="16" t="s">
        <v>30</v>
      </c>
      <c r="I283" s="16" t="s">
        <v>94</v>
      </c>
      <c r="J283" s="16" t="s">
        <v>32</v>
      </c>
      <c r="K283" s="17">
        <v>4502470</v>
      </c>
      <c r="L283" s="17">
        <v>5236811</v>
      </c>
      <c r="M283" s="17">
        <v>7452171</v>
      </c>
      <c r="N283" s="17">
        <v>4490722</v>
      </c>
      <c r="O283" s="17">
        <v>4428811</v>
      </c>
      <c r="P283" s="17">
        <v>4622989</v>
      </c>
      <c r="Q283" s="17">
        <v>4622989</v>
      </c>
      <c r="R283" s="17">
        <f t="shared" ref="R283:R315" si="262">SUM(M283:Q283)</f>
        <v>25617682</v>
      </c>
      <c r="S283" s="17" t="s">
        <v>95</v>
      </c>
      <c r="T283" s="105" t="s">
        <v>96</v>
      </c>
    </row>
    <row r="284" spans="1:20" ht="43.5" x14ac:dyDescent="0.35">
      <c r="A284" s="16" t="s">
        <v>90</v>
      </c>
      <c r="B284" s="16" t="s">
        <v>91</v>
      </c>
      <c r="C284" s="16" t="s">
        <v>92</v>
      </c>
      <c r="D284" s="16" t="s">
        <v>91</v>
      </c>
      <c r="E284" s="16" t="s">
        <v>743</v>
      </c>
      <c r="F284" s="16" t="s">
        <v>28</v>
      </c>
      <c r="G284" s="16" t="s">
        <v>97</v>
      </c>
      <c r="H284" s="16" t="s">
        <v>30</v>
      </c>
      <c r="I284" s="16" t="s">
        <v>98</v>
      </c>
      <c r="J284" s="16" t="s">
        <v>35</v>
      </c>
      <c r="K284" s="17">
        <v>263627</v>
      </c>
      <c r="L284" s="17">
        <v>367242</v>
      </c>
      <c r="M284" s="17">
        <v>376295</v>
      </c>
      <c r="N284" s="17">
        <v>381111</v>
      </c>
      <c r="O284" s="17">
        <v>383699</v>
      </c>
      <c r="P284" s="17">
        <v>384599</v>
      </c>
      <c r="Q284" s="17">
        <v>384599</v>
      </c>
      <c r="R284" s="17">
        <f t="shared" si="262"/>
        <v>1910303</v>
      </c>
      <c r="S284" s="17" t="s">
        <v>95</v>
      </c>
      <c r="T284" s="105"/>
    </row>
    <row r="285" spans="1:20" ht="72.5" x14ac:dyDescent="0.35">
      <c r="A285" s="19" t="s">
        <v>99</v>
      </c>
      <c r="B285" s="20" t="s">
        <v>100</v>
      </c>
      <c r="C285" s="20" t="s">
        <v>101</v>
      </c>
      <c r="D285" s="19" t="s">
        <v>744</v>
      </c>
      <c r="E285" s="21" t="s">
        <v>745</v>
      </c>
      <c r="F285" s="19" t="s">
        <v>28</v>
      </c>
      <c r="G285" s="19" t="s">
        <v>102</v>
      </c>
      <c r="H285" s="19" t="s">
        <v>30</v>
      </c>
      <c r="I285" s="19" t="s">
        <v>103</v>
      </c>
      <c r="J285" s="19" t="s">
        <v>32</v>
      </c>
      <c r="K285" s="22">
        <v>64818</v>
      </c>
      <c r="L285" s="23">
        <v>413000</v>
      </c>
      <c r="M285" s="23">
        <v>2076596</v>
      </c>
      <c r="N285" s="23">
        <v>2500000</v>
      </c>
      <c r="O285" s="23">
        <v>2700000</v>
      </c>
      <c r="P285" s="23">
        <v>2900000</v>
      </c>
      <c r="Q285" s="23"/>
      <c r="R285" s="17">
        <f t="shared" si="262"/>
        <v>10176596</v>
      </c>
      <c r="S285" s="24" t="s">
        <v>104</v>
      </c>
      <c r="T285" s="16" t="s">
        <v>105</v>
      </c>
    </row>
    <row r="286" spans="1:20" ht="43.5" x14ac:dyDescent="0.35">
      <c r="A286" s="19" t="s">
        <v>99</v>
      </c>
      <c r="B286" s="20" t="s">
        <v>100</v>
      </c>
      <c r="C286" s="20" t="s">
        <v>101</v>
      </c>
      <c r="D286" s="19" t="s">
        <v>746</v>
      </c>
      <c r="E286" s="21" t="s">
        <v>745</v>
      </c>
      <c r="F286" s="19" t="s">
        <v>28</v>
      </c>
      <c r="G286" s="19" t="s">
        <v>106</v>
      </c>
      <c r="H286" s="19" t="s">
        <v>30</v>
      </c>
      <c r="I286" s="19" t="s">
        <v>103</v>
      </c>
      <c r="J286" s="19" t="s">
        <v>32</v>
      </c>
      <c r="K286" s="23">
        <v>29000</v>
      </c>
      <c r="L286" s="22">
        <v>56000</v>
      </c>
      <c r="M286" s="23">
        <v>0</v>
      </c>
      <c r="N286" s="23">
        <v>0</v>
      </c>
      <c r="O286" s="23">
        <v>0</v>
      </c>
      <c r="P286" s="23">
        <v>0</v>
      </c>
      <c r="Q286" s="23"/>
      <c r="R286" s="17">
        <f t="shared" si="262"/>
        <v>0</v>
      </c>
      <c r="S286" s="24" t="s">
        <v>104</v>
      </c>
    </row>
    <row r="287" spans="1:20" ht="43.5" x14ac:dyDescent="0.35">
      <c r="A287" s="19" t="s">
        <v>99</v>
      </c>
      <c r="B287" s="20" t="s">
        <v>100</v>
      </c>
      <c r="C287" s="20" t="s">
        <v>101</v>
      </c>
      <c r="D287" s="19" t="s">
        <v>747</v>
      </c>
      <c r="E287" s="21" t="s">
        <v>745</v>
      </c>
      <c r="F287" s="19" t="s">
        <v>28</v>
      </c>
      <c r="G287" s="19" t="s">
        <v>106</v>
      </c>
      <c r="H287" s="19" t="s">
        <v>30</v>
      </c>
      <c r="I287" s="19" t="s">
        <v>103</v>
      </c>
      <c r="J287" s="19" t="s">
        <v>32</v>
      </c>
      <c r="K287" s="23">
        <v>85613</v>
      </c>
      <c r="L287" s="22">
        <v>123115</v>
      </c>
      <c r="M287" s="23">
        <v>0</v>
      </c>
      <c r="N287" s="23">
        <v>0</v>
      </c>
      <c r="O287" s="23">
        <v>0</v>
      </c>
      <c r="P287" s="23">
        <v>0</v>
      </c>
      <c r="Q287" s="23"/>
      <c r="R287" s="17">
        <f t="shared" si="262"/>
        <v>0</v>
      </c>
      <c r="S287" s="24" t="s">
        <v>104</v>
      </c>
    </row>
    <row r="288" spans="1:20" ht="29" x14ac:dyDescent="0.35">
      <c r="A288" s="19" t="s">
        <v>99</v>
      </c>
      <c r="B288" s="20" t="s">
        <v>100</v>
      </c>
      <c r="C288" s="20" t="s">
        <v>107</v>
      </c>
      <c r="D288" s="19" t="s">
        <v>748</v>
      </c>
      <c r="E288" s="21" t="s">
        <v>745</v>
      </c>
      <c r="F288" s="19" t="s">
        <v>28</v>
      </c>
      <c r="G288" s="19" t="s">
        <v>106</v>
      </c>
      <c r="H288" s="19" t="s">
        <v>30</v>
      </c>
      <c r="I288" s="19" t="s">
        <v>103</v>
      </c>
      <c r="J288" s="19" t="s">
        <v>32</v>
      </c>
      <c r="K288" s="22">
        <v>66000</v>
      </c>
      <c r="L288" s="22">
        <v>43999.68</v>
      </c>
      <c r="M288" s="23">
        <v>0</v>
      </c>
      <c r="N288" s="23">
        <v>0</v>
      </c>
      <c r="O288" s="23">
        <v>0</v>
      </c>
      <c r="P288" s="23">
        <v>0</v>
      </c>
      <c r="Q288" s="23"/>
      <c r="R288" s="17">
        <f t="shared" si="262"/>
        <v>0</v>
      </c>
      <c r="S288" s="24" t="s">
        <v>104</v>
      </c>
    </row>
    <row r="289" spans="1:20" ht="29" x14ac:dyDescent="0.35">
      <c r="A289" s="19" t="s">
        <v>99</v>
      </c>
      <c r="B289" s="20" t="s">
        <v>100</v>
      </c>
      <c r="C289" s="20" t="s">
        <v>107</v>
      </c>
      <c r="D289" s="20" t="s">
        <v>749</v>
      </c>
      <c r="E289" s="21" t="s">
        <v>745</v>
      </c>
      <c r="F289" s="19" t="s">
        <v>28</v>
      </c>
      <c r="G289" s="19" t="s">
        <v>106</v>
      </c>
      <c r="H289" s="19" t="s">
        <v>30</v>
      </c>
      <c r="I289" s="19" t="s">
        <v>103</v>
      </c>
      <c r="J289" s="19" t="s">
        <v>32</v>
      </c>
      <c r="K289" s="23">
        <v>6000</v>
      </c>
      <c r="L289" s="23">
        <v>35000</v>
      </c>
      <c r="M289" s="23">
        <v>0</v>
      </c>
      <c r="N289" s="23">
        <v>0</v>
      </c>
      <c r="O289" s="23">
        <v>0</v>
      </c>
      <c r="P289" s="23">
        <v>0</v>
      </c>
      <c r="Q289" s="23"/>
      <c r="R289" s="17">
        <f t="shared" si="262"/>
        <v>0</v>
      </c>
      <c r="S289" s="24" t="s">
        <v>104</v>
      </c>
    </row>
    <row r="290" spans="1:20" ht="43.5" x14ac:dyDescent="0.35">
      <c r="A290" s="19" t="s">
        <v>99</v>
      </c>
      <c r="B290" s="20" t="s">
        <v>108</v>
      </c>
      <c r="C290" s="20" t="s">
        <v>109</v>
      </c>
      <c r="D290" s="19" t="s">
        <v>750</v>
      </c>
      <c r="E290" s="21" t="s">
        <v>745</v>
      </c>
      <c r="F290" s="19" t="s">
        <v>28</v>
      </c>
      <c r="G290" s="19" t="s">
        <v>106</v>
      </c>
      <c r="H290" s="19" t="s">
        <v>42</v>
      </c>
      <c r="I290" s="19" t="s">
        <v>103</v>
      </c>
      <c r="J290" s="19" t="s">
        <v>32</v>
      </c>
      <c r="K290" s="23">
        <v>83235</v>
      </c>
      <c r="L290" s="23">
        <v>142000</v>
      </c>
      <c r="M290" s="23">
        <v>266200</v>
      </c>
      <c r="N290" s="23">
        <v>0</v>
      </c>
      <c r="O290" s="23">
        <v>0</v>
      </c>
      <c r="P290" s="23">
        <v>0</v>
      </c>
      <c r="Q290" s="23"/>
      <c r="R290" s="17">
        <f t="shared" si="262"/>
        <v>266200</v>
      </c>
      <c r="S290" s="24" t="s">
        <v>43</v>
      </c>
      <c r="T290" s="16" t="s">
        <v>110</v>
      </c>
    </row>
    <row r="291" spans="1:20" ht="43.5" x14ac:dyDescent="0.35">
      <c r="A291" s="25" t="s">
        <v>111</v>
      </c>
      <c r="B291" s="25" t="s">
        <v>112</v>
      </c>
      <c r="C291" s="25" t="s">
        <v>113</v>
      </c>
      <c r="D291" s="25" t="s">
        <v>751</v>
      </c>
      <c r="E291" s="25" t="s">
        <v>751</v>
      </c>
      <c r="F291" s="25" t="s">
        <v>114</v>
      </c>
      <c r="G291" s="25" t="s">
        <v>115</v>
      </c>
      <c r="H291" s="25" t="s">
        <v>42</v>
      </c>
      <c r="I291" s="25" t="s">
        <v>116</v>
      </c>
      <c r="J291" s="25" t="s">
        <v>32</v>
      </c>
      <c r="K291" s="26">
        <v>49615</v>
      </c>
      <c r="L291" s="26">
        <v>0</v>
      </c>
      <c r="M291" s="26">
        <v>0</v>
      </c>
      <c r="N291" s="26">
        <v>0</v>
      </c>
      <c r="O291" s="26">
        <v>0</v>
      </c>
      <c r="P291" s="26">
        <v>0</v>
      </c>
      <c r="Q291" s="26"/>
      <c r="R291" s="26">
        <f t="shared" si="262"/>
        <v>0</v>
      </c>
      <c r="S291" s="26" t="s">
        <v>95</v>
      </c>
      <c r="T291" s="25"/>
    </row>
    <row r="292" spans="1:20" ht="29" x14ac:dyDescent="0.35">
      <c r="A292" s="25" t="s">
        <v>111</v>
      </c>
      <c r="B292" s="25" t="s">
        <v>112</v>
      </c>
      <c r="C292" s="25" t="s">
        <v>113</v>
      </c>
      <c r="D292" s="25" t="s">
        <v>751</v>
      </c>
      <c r="E292" s="25" t="s">
        <v>751</v>
      </c>
      <c r="F292" s="25" t="s">
        <v>114</v>
      </c>
      <c r="G292" s="25" t="s">
        <v>115</v>
      </c>
      <c r="H292" s="25" t="s">
        <v>42</v>
      </c>
      <c r="I292" s="25" t="s">
        <v>117</v>
      </c>
      <c r="J292" s="25" t="s">
        <v>32</v>
      </c>
      <c r="K292" s="26">
        <v>51000</v>
      </c>
      <c r="L292" s="26">
        <v>0</v>
      </c>
      <c r="M292" s="26">
        <v>0</v>
      </c>
      <c r="N292" s="26">
        <v>0</v>
      </c>
      <c r="O292" s="26">
        <v>0</v>
      </c>
      <c r="P292" s="26">
        <v>0</v>
      </c>
      <c r="Q292" s="26"/>
      <c r="R292" s="26">
        <f t="shared" si="262"/>
        <v>0</v>
      </c>
      <c r="S292" s="26" t="s">
        <v>43</v>
      </c>
      <c r="T292" s="25"/>
    </row>
    <row r="293" spans="1:20" ht="58" x14ac:dyDescent="0.35">
      <c r="A293" s="25" t="s">
        <v>111</v>
      </c>
      <c r="B293" s="25" t="s">
        <v>112</v>
      </c>
      <c r="C293" s="25" t="s">
        <v>113</v>
      </c>
      <c r="D293" s="25" t="s">
        <v>751</v>
      </c>
      <c r="E293" s="25" t="s">
        <v>751</v>
      </c>
      <c r="F293" s="25" t="s">
        <v>118</v>
      </c>
      <c r="G293" s="25" t="s">
        <v>119</v>
      </c>
      <c r="H293" s="25" t="s">
        <v>30</v>
      </c>
      <c r="I293" s="25" t="s">
        <v>120</v>
      </c>
      <c r="J293" s="25" t="s">
        <v>32</v>
      </c>
      <c r="K293" s="26">
        <v>0</v>
      </c>
      <c r="L293" s="26">
        <v>122012</v>
      </c>
      <c r="M293" s="26">
        <v>50000</v>
      </c>
      <c r="N293" s="26">
        <v>0</v>
      </c>
      <c r="O293" s="26">
        <v>0</v>
      </c>
      <c r="P293" s="26">
        <v>0</v>
      </c>
      <c r="Q293" s="26"/>
      <c r="R293" s="26">
        <f t="shared" si="262"/>
        <v>50000</v>
      </c>
      <c r="S293" s="26" t="s">
        <v>43</v>
      </c>
      <c r="T293" s="25" t="s">
        <v>121</v>
      </c>
    </row>
    <row r="294" spans="1:20" ht="29" x14ac:dyDescent="0.35">
      <c r="A294" s="25" t="s">
        <v>111</v>
      </c>
      <c r="B294" s="25" t="s">
        <v>112</v>
      </c>
      <c r="C294" s="25" t="s">
        <v>113</v>
      </c>
      <c r="D294" s="25" t="s">
        <v>751</v>
      </c>
      <c r="E294" s="25" t="s">
        <v>751</v>
      </c>
      <c r="F294" s="25" t="s">
        <v>118</v>
      </c>
      <c r="G294" s="25" t="s">
        <v>122</v>
      </c>
      <c r="H294" s="25" t="s">
        <v>30</v>
      </c>
      <c r="I294" s="25" t="s">
        <v>120</v>
      </c>
      <c r="J294" s="25" t="s">
        <v>32</v>
      </c>
      <c r="K294" s="17">
        <v>0</v>
      </c>
      <c r="L294" s="17">
        <v>81398.8</v>
      </c>
      <c r="M294" s="17">
        <v>360000</v>
      </c>
      <c r="N294" s="17">
        <v>0</v>
      </c>
      <c r="O294" s="17">
        <v>0</v>
      </c>
      <c r="P294" s="17">
        <v>0</v>
      </c>
      <c r="Q294" s="17"/>
      <c r="R294" s="17">
        <f t="shared" si="262"/>
        <v>360000</v>
      </c>
      <c r="S294" s="26" t="s">
        <v>43</v>
      </c>
      <c r="T294" s="25" t="s">
        <v>121</v>
      </c>
    </row>
    <row r="295" spans="1:20" ht="29" x14ac:dyDescent="0.35">
      <c r="A295" s="25" t="s">
        <v>111</v>
      </c>
      <c r="B295" s="25" t="s">
        <v>112</v>
      </c>
      <c r="C295" s="25" t="s">
        <v>113</v>
      </c>
      <c r="D295" s="25" t="s">
        <v>751</v>
      </c>
      <c r="E295" s="25" t="s">
        <v>751</v>
      </c>
      <c r="F295" s="25" t="s">
        <v>118</v>
      </c>
      <c r="G295" s="25" t="s">
        <v>123</v>
      </c>
      <c r="H295" s="25" t="s">
        <v>30</v>
      </c>
      <c r="I295" s="25" t="s">
        <v>120</v>
      </c>
      <c r="J295" s="25" t="s">
        <v>35</v>
      </c>
      <c r="K295" s="17">
        <v>0</v>
      </c>
      <c r="L295" s="17">
        <v>147129</v>
      </c>
      <c r="M295" s="17">
        <v>40000</v>
      </c>
      <c r="N295" s="17">
        <v>0</v>
      </c>
      <c r="O295" s="17">
        <v>0</v>
      </c>
      <c r="P295" s="17">
        <v>0</v>
      </c>
      <c r="Q295" s="17"/>
      <c r="R295" s="17">
        <f t="shared" si="262"/>
        <v>40000</v>
      </c>
      <c r="S295" s="26" t="s">
        <v>43</v>
      </c>
      <c r="T295" s="25" t="s">
        <v>121</v>
      </c>
    </row>
    <row r="296" spans="1:20" ht="58" x14ac:dyDescent="0.35">
      <c r="A296" s="25" t="s">
        <v>111</v>
      </c>
      <c r="B296" s="25" t="s">
        <v>112</v>
      </c>
      <c r="C296" s="25" t="s">
        <v>113</v>
      </c>
      <c r="D296" s="25" t="s">
        <v>751</v>
      </c>
      <c r="E296" s="25" t="s">
        <v>751</v>
      </c>
      <c r="F296" s="25" t="s">
        <v>124</v>
      </c>
      <c r="G296" s="25" t="s">
        <v>125</v>
      </c>
      <c r="H296" s="25" t="s">
        <v>72</v>
      </c>
      <c r="I296" s="25" t="s">
        <v>126</v>
      </c>
      <c r="J296" s="25" t="s">
        <v>32</v>
      </c>
      <c r="K296" s="17">
        <v>0</v>
      </c>
      <c r="L296" s="17">
        <v>0</v>
      </c>
      <c r="M296" s="17">
        <v>500000</v>
      </c>
      <c r="N296" s="17">
        <v>3500000</v>
      </c>
      <c r="O296" s="17">
        <v>5000000</v>
      </c>
      <c r="P296" s="17">
        <v>5000000</v>
      </c>
      <c r="Q296" s="17">
        <v>5000000</v>
      </c>
      <c r="R296" s="17">
        <f t="shared" si="262"/>
        <v>19000000</v>
      </c>
      <c r="S296" s="26" t="s">
        <v>33</v>
      </c>
      <c r="T296" s="25"/>
    </row>
    <row r="297" spans="1:20" ht="58" x14ac:dyDescent="0.35">
      <c r="A297" s="25" t="s">
        <v>111</v>
      </c>
      <c r="B297" s="25" t="s">
        <v>112</v>
      </c>
      <c r="C297" s="25" t="s">
        <v>113</v>
      </c>
      <c r="D297" s="25" t="s">
        <v>751</v>
      </c>
      <c r="E297" s="25" t="s">
        <v>751</v>
      </c>
      <c r="F297" s="25" t="s">
        <v>124</v>
      </c>
      <c r="G297" s="25" t="s">
        <v>125</v>
      </c>
      <c r="H297" s="25" t="s">
        <v>72</v>
      </c>
      <c r="I297" s="25" t="s">
        <v>126</v>
      </c>
      <c r="J297" s="25" t="s">
        <v>35</v>
      </c>
      <c r="K297" s="17">
        <v>0</v>
      </c>
      <c r="L297" s="17">
        <v>0</v>
      </c>
      <c r="M297" s="17">
        <v>100000</v>
      </c>
      <c r="N297" s="17">
        <v>300000</v>
      </c>
      <c r="O297" s="17">
        <v>300000</v>
      </c>
      <c r="P297" s="17">
        <v>300000</v>
      </c>
      <c r="Q297" s="17">
        <v>300000</v>
      </c>
      <c r="R297" s="17">
        <f t="shared" si="262"/>
        <v>1300000</v>
      </c>
      <c r="S297" s="26"/>
      <c r="T297" s="25"/>
    </row>
    <row r="298" spans="1:20" ht="58" x14ac:dyDescent="0.35">
      <c r="A298" s="25" t="s">
        <v>111</v>
      </c>
      <c r="B298" s="25" t="s">
        <v>112</v>
      </c>
      <c r="C298" s="25" t="s">
        <v>113</v>
      </c>
      <c r="D298" s="25" t="s">
        <v>751</v>
      </c>
      <c r="E298" s="25" t="s">
        <v>751</v>
      </c>
      <c r="F298" s="25" t="s">
        <v>124</v>
      </c>
      <c r="G298" s="25" t="s">
        <v>125</v>
      </c>
      <c r="H298" s="25" t="s">
        <v>72</v>
      </c>
      <c r="I298" s="25" t="s">
        <v>126</v>
      </c>
      <c r="J298" s="25" t="s">
        <v>127</v>
      </c>
      <c r="K298" s="17">
        <v>0</v>
      </c>
      <c r="L298" s="17">
        <v>0</v>
      </c>
      <c r="M298" s="17">
        <v>500000</v>
      </c>
      <c r="N298" s="17">
        <v>3500000</v>
      </c>
      <c r="O298" s="17">
        <v>5000000</v>
      </c>
      <c r="P298" s="17">
        <v>5000000</v>
      </c>
      <c r="Q298" s="17">
        <v>5000000</v>
      </c>
      <c r="R298" s="17">
        <f t="shared" si="262"/>
        <v>19000000</v>
      </c>
      <c r="S298" s="26"/>
      <c r="T298" s="25"/>
    </row>
    <row r="299" spans="1:20" ht="72.5" x14ac:dyDescent="0.35">
      <c r="A299" s="16" t="s">
        <v>128</v>
      </c>
      <c r="B299" s="16" t="s">
        <v>129</v>
      </c>
      <c r="C299" s="16" t="s">
        <v>130</v>
      </c>
      <c r="D299" s="16" t="s">
        <v>752</v>
      </c>
      <c r="E299" s="16" t="s">
        <v>753</v>
      </c>
      <c r="F299" s="16" t="s">
        <v>131</v>
      </c>
      <c r="G299" s="16" t="s">
        <v>132</v>
      </c>
      <c r="H299" s="16" t="s">
        <v>30</v>
      </c>
      <c r="I299" s="16" t="s">
        <v>133</v>
      </c>
      <c r="J299" s="16" t="s">
        <v>32</v>
      </c>
      <c r="K299" s="17">
        <v>59881</v>
      </c>
      <c r="L299" s="17">
        <v>355200</v>
      </c>
      <c r="M299" s="17">
        <v>573195</v>
      </c>
      <c r="N299" s="17">
        <v>600000</v>
      </c>
      <c r="O299" s="17">
        <v>600000</v>
      </c>
      <c r="P299" s="17">
        <v>600000</v>
      </c>
      <c r="Q299" s="17">
        <v>600000</v>
      </c>
      <c r="R299" s="17">
        <f t="shared" si="262"/>
        <v>2973195</v>
      </c>
      <c r="S299" s="17" t="s">
        <v>33</v>
      </c>
      <c r="T299" s="27" t="s">
        <v>134</v>
      </c>
    </row>
    <row r="300" spans="1:20" ht="43.5" x14ac:dyDescent="0.35">
      <c r="A300" s="16" t="s">
        <v>128</v>
      </c>
      <c r="B300" s="16" t="s">
        <v>129</v>
      </c>
      <c r="C300" s="16" t="s">
        <v>130</v>
      </c>
      <c r="D300" s="16" t="s">
        <v>752</v>
      </c>
      <c r="E300" s="16" t="s">
        <v>753</v>
      </c>
      <c r="F300" s="16" t="s">
        <v>131</v>
      </c>
      <c r="G300" s="16" t="s">
        <v>135</v>
      </c>
      <c r="H300" s="16" t="s">
        <v>30</v>
      </c>
      <c r="I300" s="16" t="s">
        <v>133</v>
      </c>
      <c r="J300" s="16" t="s">
        <v>35</v>
      </c>
      <c r="K300" s="17">
        <v>389451</v>
      </c>
      <c r="L300" s="17">
        <v>564574</v>
      </c>
      <c r="M300" s="17">
        <v>564000</v>
      </c>
      <c r="N300" s="17">
        <v>564000</v>
      </c>
      <c r="O300" s="17">
        <v>564000</v>
      </c>
      <c r="P300" s="17">
        <v>564000</v>
      </c>
      <c r="Q300" s="17">
        <v>564000</v>
      </c>
      <c r="R300" s="17">
        <f t="shared" si="262"/>
        <v>2820000</v>
      </c>
      <c r="S300" s="17" t="s">
        <v>33</v>
      </c>
    </row>
    <row r="301" spans="1:20" ht="43.5" x14ac:dyDescent="0.35">
      <c r="A301" s="16" t="s">
        <v>128</v>
      </c>
      <c r="B301" s="16" t="s">
        <v>129</v>
      </c>
      <c r="C301" s="16" t="s">
        <v>130</v>
      </c>
      <c r="D301" s="16" t="s">
        <v>752</v>
      </c>
      <c r="E301" s="16" t="s">
        <v>753</v>
      </c>
      <c r="F301" s="16" t="s">
        <v>136</v>
      </c>
      <c r="G301" s="16" t="s">
        <v>137</v>
      </c>
      <c r="H301" s="16" t="s">
        <v>30</v>
      </c>
      <c r="I301" s="16" t="s">
        <v>133</v>
      </c>
      <c r="J301" s="16" t="s">
        <v>32</v>
      </c>
      <c r="K301" s="17">
        <v>746862</v>
      </c>
      <c r="L301" s="17">
        <v>1296681</v>
      </c>
      <c r="M301" s="17">
        <v>2298318</v>
      </c>
      <c r="N301" s="17">
        <v>1741773</v>
      </c>
      <c r="O301" s="17">
        <v>1541773</v>
      </c>
      <c r="P301" s="17">
        <v>1541773</v>
      </c>
      <c r="Q301" s="17">
        <v>1541773</v>
      </c>
      <c r="R301" s="17">
        <f t="shared" si="262"/>
        <v>8665410</v>
      </c>
      <c r="S301" s="17" t="s">
        <v>33</v>
      </c>
    </row>
    <row r="302" spans="1:20" ht="43.5" x14ac:dyDescent="0.35">
      <c r="A302" s="16" t="s">
        <v>128</v>
      </c>
      <c r="B302" s="16" t="s">
        <v>129</v>
      </c>
      <c r="C302" s="16" t="s">
        <v>130</v>
      </c>
      <c r="D302" s="16" t="s">
        <v>752</v>
      </c>
      <c r="E302" s="16" t="s">
        <v>753</v>
      </c>
      <c r="F302" s="16" t="s">
        <v>136</v>
      </c>
      <c r="G302" s="16" t="s">
        <v>138</v>
      </c>
      <c r="H302" s="16" t="s">
        <v>30</v>
      </c>
      <c r="I302" s="16" t="s">
        <v>133</v>
      </c>
      <c r="J302" s="16" t="s">
        <v>35</v>
      </c>
      <c r="K302" s="17">
        <v>171048</v>
      </c>
      <c r="L302" s="17">
        <v>171048</v>
      </c>
      <c r="M302" s="17">
        <v>145594</v>
      </c>
      <c r="N302" s="17">
        <v>171048</v>
      </c>
      <c r="O302" s="17">
        <v>171048</v>
      </c>
      <c r="P302" s="17">
        <v>171048</v>
      </c>
      <c r="Q302" s="17">
        <v>171048</v>
      </c>
      <c r="R302" s="17">
        <f t="shared" si="262"/>
        <v>829786</v>
      </c>
      <c r="S302" s="17" t="s">
        <v>33</v>
      </c>
    </row>
    <row r="303" spans="1:20" ht="72.5" x14ac:dyDescent="0.35">
      <c r="A303" s="16" t="s">
        <v>128</v>
      </c>
      <c r="B303" s="16" t="s">
        <v>129</v>
      </c>
      <c r="C303" s="16" t="s">
        <v>130</v>
      </c>
      <c r="D303" s="16" t="s">
        <v>752</v>
      </c>
      <c r="E303" s="16" t="s">
        <v>754</v>
      </c>
      <c r="F303" s="16" t="s">
        <v>139</v>
      </c>
      <c r="G303" s="16" t="s">
        <v>140</v>
      </c>
      <c r="H303" s="16" t="s">
        <v>30</v>
      </c>
      <c r="I303" s="16" t="s">
        <v>133</v>
      </c>
      <c r="J303" s="16" t="s">
        <v>32</v>
      </c>
      <c r="K303" s="17">
        <v>184973.3</v>
      </c>
      <c r="L303" s="17">
        <v>259021</v>
      </c>
      <c r="M303" s="17">
        <v>225000</v>
      </c>
      <c r="N303" s="17">
        <v>275000</v>
      </c>
      <c r="O303" s="17">
        <v>325000</v>
      </c>
      <c r="P303" s="17">
        <v>375000</v>
      </c>
      <c r="Q303" s="17"/>
      <c r="R303" s="17">
        <f t="shared" si="262"/>
        <v>1200000</v>
      </c>
      <c r="S303" s="17" t="s">
        <v>33</v>
      </c>
      <c r="T303" s="27" t="s">
        <v>141</v>
      </c>
    </row>
    <row r="304" spans="1:20" ht="43.5" x14ac:dyDescent="0.35">
      <c r="A304" s="16" t="s">
        <v>128</v>
      </c>
      <c r="B304" s="16" t="s">
        <v>129</v>
      </c>
      <c r="C304" s="16" t="s">
        <v>130</v>
      </c>
      <c r="D304" s="16" t="s">
        <v>752</v>
      </c>
      <c r="E304" s="16" t="s">
        <v>754</v>
      </c>
      <c r="F304" s="16" t="s">
        <v>142</v>
      </c>
      <c r="G304" s="16" t="s">
        <v>143</v>
      </c>
      <c r="H304" s="16" t="s">
        <v>30</v>
      </c>
      <c r="I304" s="16" t="s">
        <v>133</v>
      </c>
      <c r="J304" s="16" t="s">
        <v>35</v>
      </c>
      <c r="K304" s="17">
        <v>13300</v>
      </c>
      <c r="L304" s="17">
        <v>13000</v>
      </c>
      <c r="M304" s="17">
        <v>13000</v>
      </c>
      <c r="N304" s="17">
        <v>13000</v>
      </c>
      <c r="O304" s="17">
        <v>13000</v>
      </c>
      <c r="P304" s="17">
        <v>13000</v>
      </c>
      <c r="Q304" s="17">
        <v>13000</v>
      </c>
      <c r="R304" s="17">
        <f t="shared" si="262"/>
        <v>65000</v>
      </c>
      <c r="S304" s="17" t="s">
        <v>33</v>
      </c>
    </row>
    <row r="305" spans="1:20" ht="116" x14ac:dyDescent="0.35">
      <c r="A305" s="16" t="s">
        <v>128</v>
      </c>
      <c r="B305" s="16" t="s">
        <v>129</v>
      </c>
      <c r="C305" s="16" t="s">
        <v>130</v>
      </c>
      <c r="D305" s="16" t="s">
        <v>752</v>
      </c>
      <c r="E305" s="16" t="s">
        <v>755</v>
      </c>
      <c r="F305" s="16" t="s">
        <v>144</v>
      </c>
      <c r="G305" s="16" t="s">
        <v>145</v>
      </c>
      <c r="H305" s="16" t="s">
        <v>55</v>
      </c>
      <c r="I305" s="16" t="s">
        <v>133</v>
      </c>
      <c r="J305" s="16" t="s">
        <v>32</v>
      </c>
      <c r="K305" s="17">
        <v>346000</v>
      </c>
      <c r="L305" s="17">
        <v>110187.20000000001</v>
      </c>
      <c r="M305" s="17">
        <v>100000</v>
      </c>
      <c r="N305" s="17">
        <v>100000</v>
      </c>
      <c r="O305" s="17">
        <v>100000</v>
      </c>
      <c r="P305" s="17">
        <v>100000</v>
      </c>
      <c r="Q305" s="17">
        <v>100000</v>
      </c>
      <c r="R305" s="17">
        <f t="shared" si="262"/>
        <v>500000</v>
      </c>
      <c r="S305" s="17" t="s">
        <v>33</v>
      </c>
    </row>
    <row r="306" spans="1:20" ht="43.5" x14ac:dyDescent="0.35">
      <c r="A306" s="16" t="s">
        <v>128</v>
      </c>
      <c r="B306" s="16" t="s">
        <v>129</v>
      </c>
      <c r="C306" s="16" t="s">
        <v>130</v>
      </c>
      <c r="D306" s="16" t="s">
        <v>752</v>
      </c>
      <c r="E306" s="16" t="s">
        <v>756</v>
      </c>
      <c r="F306" s="16" t="s">
        <v>146</v>
      </c>
      <c r="G306" s="16" t="s">
        <v>147</v>
      </c>
      <c r="H306" s="16" t="s">
        <v>30</v>
      </c>
      <c r="I306" s="16" t="s">
        <v>133</v>
      </c>
      <c r="J306" s="16" t="s">
        <v>35</v>
      </c>
      <c r="K306" s="17">
        <v>126211</v>
      </c>
      <c r="L306" s="17">
        <v>52383.83</v>
      </c>
      <c r="M306" s="17">
        <v>52383.83</v>
      </c>
      <c r="N306" s="17">
        <v>52383.83</v>
      </c>
      <c r="O306" s="17">
        <v>52383.83</v>
      </c>
      <c r="P306" s="17">
        <v>52383.83</v>
      </c>
      <c r="Q306" s="17">
        <v>52383.83</v>
      </c>
      <c r="R306" s="17">
        <f t="shared" si="262"/>
        <v>261919.15000000002</v>
      </c>
      <c r="S306" s="17" t="s">
        <v>33</v>
      </c>
      <c r="T306" s="27" t="s">
        <v>148</v>
      </c>
    </row>
    <row r="307" spans="1:20" ht="43.5" x14ac:dyDescent="0.35">
      <c r="A307" s="16" t="s">
        <v>128</v>
      </c>
      <c r="B307" s="16" t="s">
        <v>129</v>
      </c>
      <c r="C307" s="16" t="s">
        <v>149</v>
      </c>
      <c r="D307" s="16" t="s">
        <v>752</v>
      </c>
      <c r="E307" s="16" t="s">
        <v>757</v>
      </c>
      <c r="F307" s="16" t="s">
        <v>150</v>
      </c>
      <c r="G307" s="16" t="s">
        <v>151</v>
      </c>
      <c r="H307" s="16" t="s">
        <v>30</v>
      </c>
      <c r="I307" s="16" t="s">
        <v>133</v>
      </c>
      <c r="J307" s="16" t="s">
        <v>32</v>
      </c>
      <c r="K307" s="28"/>
      <c r="L307" s="28"/>
      <c r="M307" s="28"/>
      <c r="N307" s="28"/>
      <c r="O307" s="28"/>
      <c r="P307" s="28"/>
      <c r="Q307" s="28"/>
      <c r="R307" s="17">
        <f t="shared" si="262"/>
        <v>0</v>
      </c>
      <c r="S307" s="17"/>
      <c r="T307" s="28" t="s">
        <v>152</v>
      </c>
    </row>
    <row r="308" spans="1:20" ht="174" x14ac:dyDescent="0.35">
      <c r="A308" s="29" t="s">
        <v>153</v>
      </c>
      <c r="B308" s="29" t="s">
        <v>154</v>
      </c>
      <c r="C308" s="29" t="s">
        <v>155</v>
      </c>
      <c r="D308" s="30" t="s">
        <v>758</v>
      </c>
      <c r="E308" s="29" t="s">
        <v>759</v>
      </c>
      <c r="F308" s="29" t="s">
        <v>156</v>
      </c>
      <c r="G308" s="29" t="s">
        <v>157</v>
      </c>
      <c r="H308" s="29" t="s">
        <v>30</v>
      </c>
      <c r="I308" s="29" t="s">
        <v>158</v>
      </c>
      <c r="J308" s="29" t="s">
        <v>32</v>
      </c>
      <c r="K308" s="31">
        <v>262950</v>
      </c>
      <c r="L308" s="32">
        <v>277332</v>
      </c>
      <c r="M308" s="31">
        <v>409458</v>
      </c>
      <c r="N308" s="31">
        <v>400000</v>
      </c>
      <c r="O308" s="31">
        <v>400000</v>
      </c>
      <c r="P308" s="31">
        <v>400000</v>
      </c>
      <c r="Q308" s="31">
        <v>400000</v>
      </c>
      <c r="R308" s="17">
        <f t="shared" si="262"/>
        <v>2009458</v>
      </c>
      <c r="S308" s="31" t="s">
        <v>43</v>
      </c>
      <c r="T308" s="29" t="s">
        <v>159</v>
      </c>
    </row>
    <row r="309" spans="1:20" ht="72.5" x14ac:dyDescent="0.35">
      <c r="A309" s="29" t="s">
        <v>153</v>
      </c>
      <c r="B309" s="29" t="s">
        <v>154</v>
      </c>
      <c r="C309" s="29" t="s">
        <v>155</v>
      </c>
      <c r="D309" s="30" t="s">
        <v>758</v>
      </c>
      <c r="E309" s="29" t="s">
        <v>759</v>
      </c>
      <c r="F309" s="29" t="s">
        <v>160</v>
      </c>
      <c r="G309" s="29" t="s">
        <v>161</v>
      </c>
      <c r="H309" s="29" t="s">
        <v>30</v>
      </c>
      <c r="I309" s="29" t="s">
        <v>162</v>
      </c>
      <c r="J309" s="29" t="s">
        <v>32</v>
      </c>
      <c r="K309" s="32">
        <v>433913</v>
      </c>
      <c r="L309" s="32">
        <v>674990</v>
      </c>
      <c r="M309" s="31">
        <v>540000</v>
      </c>
      <c r="N309" s="31">
        <v>550000</v>
      </c>
      <c r="O309" s="31">
        <v>550000</v>
      </c>
      <c r="P309" s="31">
        <v>550000</v>
      </c>
      <c r="Q309" s="31">
        <v>550000</v>
      </c>
      <c r="R309" s="17">
        <f t="shared" si="262"/>
        <v>2740000</v>
      </c>
      <c r="S309" s="31" t="s">
        <v>43</v>
      </c>
      <c r="T309" s="29" t="s">
        <v>159</v>
      </c>
    </row>
    <row r="310" spans="1:20" ht="130.5" x14ac:dyDescent="0.35">
      <c r="A310" s="29" t="s">
        <v>153</v>
      </c>
      <c r="B310" s="29" t="s">
        <v>154</v>
      </c>
      <c r="C310" s="29" t="s">
        <v>155</v>
      </c>
      <c r="D310" s="30" t="s">
        <v>758</v>
      </c>
      <c r="E310" s="29" t="s">
        <v>759</v>
      </c>
      <c r="F310" s="29" t="s">
        <v>163</v>
      </c>
      <c r="G310" s="29" t="s">
        <v>164</v>
      </c>
      <c r="H310" s="29" t="s">
        <v>30</v>
      </c>
      <c r="I310" s="29" t="s">
        <v>165</v>
      </c>
      <c r="J310" s="29" t="s">
        <v>35</v>
      </c>
      <c r="K310" s="31">
        <v>28500</v>
      </c>
      <c r="L310" s="31">
        <v>73430</v>
      </c>
      <c r="M310" s="31">
        <v>155250</v>
      </c>
      <c r="N310" s="31">
        <v>100000</v>
      </c>
      <c r="O310" s="31">
        <v>100000</v>
      </c>
      <c r="P310" s="31">
        <v>100000</v>
      </c>
      <c r="Q310" s="31">
        <v>100000</v>
      </c>
      <c r="R310" s="17">
        <f t="shared" si="262"/>
        <v>555250</v>
      </c>
      <c r="S310" s="31" t="s">
        <v>43</v>
      </c>
      <c r="T310" s="29" t="s">
        <v>166</v>
      </c>
    </row>
    <row r="311" spans="1:20" ht="130.5" x14ac:dyDescent="0.35">
      <c r="A311" s="29" t="s">
        <v>153</v>
      </c>
      <c r="B311" s="29" t="s">
        <v>154</v>
      </c>
      <c r="C311" s="29" t="s">
        <v>155</v>
      </c>
      <c r="D311" s="30" t="s">
        <v>758</v>
      </c>
      <c r="E311" s="27" t="s">
        <v>760</v>
      </c>
      <c r="F311" s="27" t="s">
        <v>167</v>
      </c>
      <c r="G311" s="27" t="s">
        <v>168</v>
      </c>
      <c r="H311" s="27" t="s">
        <v>30</v>
      </c>
      <c r="I311" s="27" t="s">
        <v>169</v>
      </c>
      <c r="J311" s="27" t="s">
        <v>35</v>
      </c>
      <c r="K311" s="33">
        <v>125200</v>
      </c>
      <c r="L311" s="33">
        <v>34100</v>
      </c>
      <c r="M311" s="34">
        <v>62941</v>
      </c>
      <c r="N311" s="34">
        <v>100000</v>
      </c>
      <c r="O311" s="34">
        <v>100000</v>
      </c>
      <c r="P311" s="34">
        <v>100000</v>
      </c>
      <c r="Q311" s="34">
        <v>100000</v>
      </c>
      <c r="R311" s="17">
        <f t="shared" si="262"/>
        <v>462941</v>
      </c>
      <c r="S311" s="34" t="s">
        <v>43</v>
      </c>
      <c r="T311" s="27" t="s">
        <v>170</v>
      </c>
    </row>
    <row r="312" spans="1:20" ht="203" x14ac:dyDescent="0.35">
      <c r="A312" s="29" t="s">
        <v>153</v>
      </c>
      <c r="B312" s="29" t="s">
        <v>154</v>
      </c>
      <c r="C312" s="29" t="s">
        <v>155</v>
      </c>
      <c r="D312" s="30" t="s">
        <v>758</v>
      </c>
      <c r="E312" s="27" t="s">
        <v>759</v>
      </c>
      <c r="F312" s="27" t="s">
        <v>171</v>
      </c>
      <c r="G312" s="27" t="s">
        <v>172</v>
      </c>
      <c r="H312" s="27" t="s">
        <v>30</v>
      </c>
      <c r="I312" s="27" t="s">
        <v>173</v>
      </c>
      <c r="J312" s="27" t="s">
        <v>32</v>
      </c>
      <c r="K312" s="34">
        <v>0</v>
      </c>
      <c r="L312" s="34">
        <v>333471.06</v>
      </c>
      <c r="M312" s="34">
        <v>1130278.8999999999</v>
      </c>
      <c r="N312" s="34">
        <v>1482500</v>
      </c>
      <c r="O312" s="34">
        <v>1500000</v>
      </c>
      <c r="P312" s="34">
        <v>1500000</v>
      </c>
      <c r="Q312" s="34">
        <v>1500000</v>
      </c>
      <c r="R312" s="17">
        <f t="shared" si="262"/>
        <v>7112778.9000000004</v>
      </c>
      <c r="S312" s="34" t="s">
        <v>43</v>
      </c>
      <c r="T312" s="27" t="s">
        <v>174</v>
      </c>
    </row>
    <row r="313" spans="1:20" ht="58" x14ac:dyDescent="0.35">
      <c r="A313" s="29" t="s">
        <v>153</v>
      </c>
      <c r="B313" s="29" t="s">
        <v>154</v>
      </c>
      <c r="C313" s="29" t="s">
        <v>155</v>
      </c>
      <c r="D313" s="13" t="s">
        <v>761</v>
      </c>
      <c r="E313" s="27" t="s">
        <v>762</v>
      </c>
      <c r="F313" s="27" t="s">
        <v>175</v>
      </c>
      <c r="G313" s="27" t="s">
        <v>176</v>
      </c>
      <c r="H313" s="27" t="s">
        <v>30</v>
      </c>
      <c r="I313" s="27" t="s">
        <v>177</v>
      </c>
      <c r="J313" s="27" t="s">
        <v>32</v>
      </c>
      <c r="K313" s="34">
        <v>20000</v>
      </c>
      <c r="L313" s="34">
        <v>30000</v>
      </c>
      <c r="M313" s="34">
        <v>31500</v>
      </c>
      <c r="N313" s="34">
        <v>30000</v>
      </c>
      <c r="O313" s="34">
        <v>30000</v>
      </c>
      <c r="P313" s="34">
        <v>30000</v>
      </c>
      <c r="Q313" s="34">
        <v>30000</v>
      </c>
      <c r="R313" s="17">
        <f t="shared" si="262"/>
        <v>151500</v>
      </c>
      <c r="S313" s="34" t="s">
        <v>104</v>
      </c>
      <c r="T313" s="27" t="s">
        <v>178</v>
      </c>
    </row>
    <row r="314" spans="1:20" ht="203" x14ac:dyDescent="0.35">
      <c r="A314" s="29" t="s">
        <v>153</v>
      </c>
      <c r="B314" s="29" t="s">
        <v>154</v>
      </c>
      <c r="C314" s="27" t="s">
        <v>179</v>
      </c>
      <c r="D314" s="27"/>
      <c r="E314" s="27" t="s">
        <v>763</v>
      </c>
      <c r="F314" s="27" t="s">
        <v>180</v>
      </c>
      <c r="G314" s="15" t="s">
        <v>181</v>
      </c>
      <c r="H314" s="27" t="s">
        <v>30</v>
      </c>
      <c r="I314" s="27" t="s">
        <v>182</v>
      </c>
      <c r="J314" s="27" t="s">
        <v>32</v>
      </c>
      <c r="K314" s="33" t="s">
        <v>183</v>
      </c>
      <c r="L314" s="33">
        <v>0</v>
      </c>
      <c r="M314" s="34">
        <v>15000</v>
      </c>
      <c r="N314" s="34">
        <v>30000</v>
      </c>
      <c r="O314" s="34">
        <v>30000</v>
      </c>
      <c r="P314" s="34">
        <v>30000</v>
      </c>
      <c r="Q314" s="34">
        <v>30000</v>
      </c>
      <c r="R314" s="17">
        <f t="shared" si="262"/>
        <v>135000</v>
      </c>
      <c r="S314" s="34" t="s">
        <v>184</v>
      </c>
      <c r="T314" s="27" t="s">
        <v>185</v>
      </c>
    </row>
    <row r="315" spans="1:20" ht="145" x14ac:dyDescent="0.35">
      <c r="A315" s="29" t="s">
        <v>153</v>
      </c>
      <c r="B315" s="29" t="s">
        <v>154</v>
      </c>
      <c r="C315" s="27" t="s">
        <v>179</v>
      </c>
      <c r="D315" s="27"/>
      <c r="E315" s="27" t="s">
        <v>763</v>
      </c>
      <c r="F315" s="27" t="s">
        <v>186</v>
      </c>
      <c r="G315" s="27" t="s">
        <v>187</v>
      </c>
      <c r="H315" s="27" t="s">
        <v>30</v>
      </c>
      <c r="I315" s="27" t="s">
        <v>182</v>
      </c>
      <c r="J315" s="27" t="s">
        <v>35</v>
      </c>
      <c r="K315" s="33" t="s">
        <v>188</v>
      </c>
      <c r="L315" s="33">
        <v>43205</v>
      </c>
      <c r="M315" s="34">
        <v>19550</v>
      </c>
      <c r="N315" s="34">
        <v>30000</v>
      </c>
      <c r="O315" s="34">
        <v>30000</v>
      </c>
      <c r="P315" s="34">
        <v>30000</v>
      </c>
      <c r="Q315" s="34">
        <v>30000</v>
      </c>
      <c r="R315" s="17">
        <f t="shared" si="262"/>
        <v>139550</v>
      </c>
      <c r="S315" s="34" t="s">
        <v>189</v>
      </c>
      <c r="T315" s="27" t="s">
        <v>190</v>
      </c>
    </row>
    <row r="316" spans="1:20" ht="58" x14ac:dyDescent="0.35">
      <c r="A316" s="16" t="s">
        <v>764</v>
      </c>
      <c r="B316" s="16" t="s">
        <v>192</v>
      </c>
      <c r="C316" s="16" t="s">
        <v>193</v>
      </c>
      <c r="D316" s="16" t="s">
        <v>765</v>
      </c>
      <c r="E316" s="16" t="s">
        <v>766</v>
      </c>
      <c r="F316" s="16"/>
      <c r="G316" s="16" t="s">
        <v>194</v>
      </c>
      <c r="H316" s="18" t="s">
        <v>30</v>
      </c>
      <c r="I316" s="18"/>
      <c r="J316" s="18" t="s">
        <v>32</v>
      </c>
      <c r="K316" s="16"/>
      <c r="L316" s="35">
        <v>650000</v>
      </c>
      <c r="M316" s="35">
        <v>35844572</v>
      </c>
      <c r="N316" s="35">
        <v>16340000</v>
      </c>
      <c r="O316" s="35">
        <v>16340000</v>
      </c>
      <c r="P316" s="35">
        <v>16340000</v>
      </c>
      <c r="Q316" s="35">
        <v>16340000</v>
      </c>
      <c r="R316" s="35">
        <f>SUM(M316:Q316)</f>
        <v>101204572</v>
      </c>
      <c r="S316" s="35" t="s">
        <v>33</v>
      </c>
      <c r="T316" s="17"/>
    </row>
    <row r="317" spans="1:20" ht="58" x14ac:dyDescent="0.35">
      <c r="A317" s="16" t="s">
        <v>764</v>
      </c>
      <c r="B317" s="16" t="s">
        <v>192</v>
      </c>
      <c r="C317" s="16" t="s">
        <v>193</v>
      </c>
      <c r="D317" s="16" t="s">
        <v>765</v>
      </c>
      <c r="E317" s="16" t="s">
        <v>766</v>
      </c>
      <c r="F317" s="16"/>
      <c r="G317" s="16" t="s">
        <v>195</v>
      </c>
      <c r="H317" s="18" t="s">
        <v>42</v>
      </c>
      <c r="I317" s="18"/>
      <c r="J317" s="18" t="s">
        <v>32</v>
      </c>
      <c r="K317" s="16"/>
      <c r="L317" s="35">
        <v>17906940</v>
      </c>
      <c r="M317" s="35">
        <v>10332016</v>
      </c>
      <c r="N317" s="35">
        <v>0</v>
      </c>
      <c r="O317" s="35">
        <v>0</v>
      </c>
      <c r="P317" s="35">
        <v>0</v>
      </c>
      <c r="Q317" s="35">
        <v>0</v>
      </c>
      <c r="R317" s="35">
        <f t="shared" ref="R317:R331" si="263">SUM(M317:Q317)</f>
        <v>10332016</v>
      </c>
      <c r="S317" s="35" t="s">
        <v>33</v>
      </c>
      <c r="T317" s="17"/>
    </row>
    <row r="318" spans="1:20" ht="58" x14ac:dyDescent="0.35">
      <c r="A318" s="16" t="s">
        <v>764</v>
      </c>
      <c r="B318" s="16" t="s">
        <v>192</v>
      </c>
      <c r="C318" s="16" t="s">
        <v>193</v>
      </c>
      <c r="D318" s="16" t="s">
        <v>765</v>
      </c>
      <c r="E318" s="16" t="s">
        <v>766</v>
      </c>
      <c r="F318" s="16"/>
      <c r="G318" s="16" t="s">
        <v>196</v>
      </c>
      <c r="H318" s="18" t="s">
        <v>72</v>
      </c>
      <c r="I318" s="18"/>
      <c r="J318" s="18" t="s">
        <v>32</v>
      </c>
      <c r="K318" s="35"/>
      <c r="L318" s="35">
        <v>0</v>
      </c>
      <c r="M318" s="35">
        <v>5587400</v>
      </c>
      <c r="N318" s="35">
        <v>10715000</v>
      </c>
      <c r="O318" s="35">
        <v>22468000</v>
      </c>
      <c r="P318" s="35">
        <v>39032000</v>
      </c>
      <c r="Q318" s="35">
        <v>39031000</v>
      </c>
      <c r="R318" s="35">
        <f t="shared" si="263"/>
        <v>116833400</v>
      </c>
      <c r="S318" s="35" t="s">
        <v>33</v>
      </c>
      <c r="T318" s="17"/>
    </row>
    <row r="319" spans="1:20" ht="58" x14ac:dyDescent="0.35">
      <c r="A319" s="16" t="s">
        <v>764</v>
      </c>
      <c r="B319" s="16" t="s">
        <v>192</v>
      </c>
      <c r="C319" s="16" t="s">
        <v>193</v>
      </c>
      <c r="D319" s="16" t="s">
        <v>765</v>
      </c>
      <c r="E319" s="16" t="s">
        <v>766</v>
      </c>
      <c r="F319" s="16"/>
      <c r="G319" s="16" t="s">
        <v>197</v>
      </c>
      <c r="H319" s="18" t="s">
        <v>198</v>
      </c>
      <c r="I319" s="18"/>
      <c r="J319" s="18" t="s">
        <v>32</v>
      </c>
      <c r="K319" s="35"/>
      <c r="L319" s="35">
        <v>0</v>
      </c>
      <c r="M319" s="35">
        <v>3214286</v>
      </c>
      <c r="N319" s="35">
        <v>4821252</v>
      </c>
      <c r="O319" s="35">
        <v>7429000</v>
      </c>
      <c r="P319" s="35">
        <v>6929000</v>
      </c>
      <c r="Q319" s="35">
        <v>4929000</v>
      </c>
      <c r="R319" s="35">
        <f t="shared" si="263"/>
        <v>27322538</v>
      </c>
      <c r="S319" s="35" t="s">
        <v>33</v>
      </c>
      <c r="T319" s="17"/>
    </row>
    <row r="320" spans="1:20" ht="43.5" x14ac:dyDescent="0.35">
      <c r="A320" s="16" t="s">
        <v>764</v>
      </c>
      <c r="B320" s="16" t="s">
        <v>192</v>
      </c>
      <c r="C320" s="16" t="s">
        <v>199</v>
      </c>
      <c r="D320" s="16" t="s">
        <v>767</v>
      </c>
      <c r="E320" s="27" t="s">
        <v>721</v>
      </c>
      <c r="F320" s="16"/>
      <c r="G320" s="16" t="s">
        <v>200</v>
      </c>
      <c r="H320" s="18" t="s">
        <v>30</v>
      </c>
      <c r="I320" s="18"/>
      <c r="J320" s="18" t="s">
        <v>32</v>
      </c>
      <c r="K320" s="35"/>
      <c r="L320" s="35">
        <v>114002824</v>
      </c>
      <c r="M320" s="35">
        <v>128425221</v>
      </c>
      <c r="N320" s="35">
        <v>155435490</v>
      </c>
      <c r="O320" s="35">
        <v>152075490</v>
      </c>
      <c r="P320" s="35">
        <v>156475490</v>
      </c>
      <c r="Q320" s="35">
        <v>156475490</v>
      </c>
      <c r="R320" s="35">
        <f t="shared" si="263"/>
        <v>748887181</v>
      </c>
      <c r="S320" s="35" t="s">
        <v>33</v>
      </c>
      <c r="T320" s="17"/>
    </row>
    <row r="321" spans="1:20" ht="43.5" x14ac:dyDescent="0.35">
      <c r="A321" s="16" t="s">
        <v>764</v>
      </c>
      <c r="B321" s="16" t="s">
        <v>192</v>
      </c>
      <c r="C321" s="16" t="s">
        <v>199</v>
      </c>
      <c r="D321" s="16" t="s">
        <v>767</v>
      </c>
      <c r="E321" s="27" t="s">
        <v>721</v>
      </c>
      <c r="F321" s="16"/>
      <c r="G321" s="16" t="s">
        <v>201</v>
      </c>
      <c r="H321" s="18" t="s">
        <v>30</v>
      </c>
      <c r="I321" s="18"/>
      <c r="J321" s="18" t="s">
        <v>32</v>
      </c>
      <c r="K321" s="35"/>
      <c r="L321" s="35">
        <v>1224577</v>
      </c>
      <c r="M321" s="35">
        <v>4909130</v>
      </c>
      <c r="N321" s="35">
        <v>2400000</v>
      </c>
      <c r="O321" s="35">
        <v>2400000</v>
      </c>
      <c r="P321" s="35">
        <v>2400000</v>
      </c>
      <c r="Q321" s="35">
        <v>2400000</v>
      </c>
      <c r="R321" s="35">
        <f t="shared" si="263"/>
        <v>14509130</v>
      </c>
      <c r="S321" s="35" t="s">
        <v>104</v>
      </c>
      <c r="T321" s="17"/>
    </row>
    <row r="322" spans="1:20" ht="43.5" x14ac:dyDescent="0.35">
      <c r="A322" s="16" t="s">
        <v>764</v>
      </c>
      <c r="B322" s="16" t="s">
        <v>192</v>
      </c>
      <c r="C322" s="16" t="s">
        <v>199</v>
      </c>
      <c r="D322" s="16" t="s">
        <v>767</v>
      </c>
      <c r="E322" s="27" t="s">
        <v>721</v>
      </c>
      <c r="F322" s="16"/>
      <c r="G322" s="16" t="s">
        <v>203</v>
      </c>
      <c r="H322" s="18" t="s">
        <v>30</v>
      </c>
      <c r="I322" s="18"/>
      <c r="J322" s="18" t="s">
        <v>32</v>
      </c>
      <c r="K322" s="35"/>
      <c r="L322" s="35">
        <v>224969.63</v>
      </c>
      <c r="M322" s="35">
        <v>1300000</v>
      </c>
      <c r="N322" s="35">
        <v>600000</v>
      </c>
      <c r="O322" s="35">
        <v>600000</v>
      </c>
      <c r="P322" s="35">
        <v>600000</v>
      </c>
      <c r="Q322" s="35">
        <v>600000</v>
      </c>
      <c r="R322" s="35">
        <f t="shared" si="263"/>
        <v>3700000</v>
      </c>
      <c r="S322" s="35" t="s">
        <v>189</v>
      </c>
      <c r="T322" s="17"/>
    </row>
    <row r="323" spans="1:20" ht="58" x14ac:dyDescent="0.35">
      <c r="A323" s="16" t="s">
        <v>764</v>
      </c>
      <c r="B323" s="16" t="s">
        <v>192</v>
      </c>
      <c r="C323" s="16" t="s">
        <v>199</v>
      </c>
      <c r="D323" s="16" t="s">
        <v>767</v>
      </c>
      <c r="E323" s="27" t="s">
        <v>721</v>
      </c>
      <c r="F323" s="16"/>
      <c r="G323" s="16" t="s">
        <v>204</v>
      </c>
      <c r="H323" s="18" t="s">
        <v>30</v>
      </c>
      <c r="I323" s="18"/>
      <c r="J323" s="18" t="s">
        <v>35</v>
      </c>
      <c r="K323" s="35"/>
      <c r="L323" s="35">
        <v>7550286</v>
      </c>
      <c r="M323" s="35">
        <v>15499151</v>
      </c>
      <c r="N323" s="35">
        <v>10257170</v>
      </c>
      <c r="O323" s="35">
        <v>10133931</v>
      </c>
      <c r="P323" s="35">
        <v>10242615</v>
      </c>
      <c r="Q323" s="35">
        <v>10242615</v>
      </c>
      <c r="R323" s="35">
        <f t="shared" si="263"/>
        <v>56375482</v>
      </c>
      <c r="S323" s="35" t="s">
        <v>33</v>
      </c>
      <c r="T323" s="17"/>
    </row>
    <row r="324" spans="1:20" ht="43.5" x14ac:dyDescent="0.35">
      <c r="A324" s="16" t="s">
        <v>764</v>
      </c>
      <c r="B324" s="16" t="s">
        <v>192</v>
      </c>
      <c r="C324" s="16" t="s">
        <v>199</v>
      </c>
      <c r="D324" s="16" t="s">
        <v>767</v>
      </c>
      <c r="E324" s="27" t="s">
        <v>721</v>
      </c>
      <c r="F324" s="16"/>
      <c r="G324" s="16" t="s">
        <v>205</v>
      </c>
      <c r="H324" s="18" t="s">
        <v>55</v>
      </c>
      <c r="I324" s="18"/>
      <c r="J324" s="18" t="s">
        <v>32</v>
      </c>
      <c r="K324" s="35"/>
      <c r="L324" s="35">
        <v>1698615</v>
      </c>
      <c r="M324" s="35">
        <v>522530</v>
      </c>
      <c r="N324" s="35">
        <v>1085819</v>
      </c>
      <c r="O324" s="35">
        <v>66825</v>
      </c>
      <c r="P324" s="35">
        <v>0</v>
      </c>
      <c r="Q324" s="35">
        <v>0</v>
      </c>
      <c r="R324" s="35">
        <f t="shared" si="263"/>
        <v>1675174</v>
      </c>
      <c r="S324" s="35" t="s">
        <v>33</v>
      </c>
      <c r="T324" s="17"/>
    </row>
    <row r="325" spans="1:20" ht="43.5" x14ac:dyDescent="0.35">
      <c r="A325" s="16" t="s">
        <v>764</v>
      </c>
      <c r="B325" s="16" t="s">
        <v>192</v>
      </c>
      <c r="C325" s="16" t="s">
        <v>199</v>
      </c>
      <c r="D325" s="16" t="s">
        <v>767</v>
      </c>
      <c r="E325" s="27" t="s">
        <v>721</v>
      </c>
      <c r="F325" s="16"/>
      <c r="G325" s="16" t="s">
        <v>206</v>
      </c>
      <c r="H325" s="18" t="s">
        <v>55</v>
      </c>
      <c r="I325" s="18"/>
      <c r="J325" s="18" t="s">
        <v>35</v>
      </c>
      <c r="K325" s="35"/>
      <c r="L325" s="35">
        <v>0</v>
      </c>
      <c r="M325" s="35">
        <v>17550</v>
      </c>
      <c r="N325" s="35">
        <v>0</v>
      </c>
      <c r="O325" s="35">
        <v>0</v>
      </c>
      <c r="P325" s="35">
        <v>0</v>
      </c>
      <c r="Q325" s="35"/>
      <c r="R325" s="35">
        <f t="shared" si="263"/>
        <v>17550</v>
      </c>
      <c r="S325" s="35" t="s">
        <v>33</v>
      </c>
      <c r="T325" s="17"/>
    </row>
    <row r="326" spans="1:20" ht="43.5" x14ac:dyDescent="0.35">
      <c r="A326" s="16" t="s">
        <v>764</v>
      </c>
      <c r="B326" s="16" t="s">
        <v>192</v>
      </c>
      <c r="C326" s="16" t="s">
        <v>199</v>
      </c>
      <c r="D326" s="16" t="s">
        <v>767</v>
      </c>
      <c r="E326" s="27" t="s">
        <v>721</v>
      </c>
      <c r="F326" s="16"/>
      <c r="G326" s="16" t="s">
        <v>207</v>
      </c>
      <c r="H326" s="18" t="s">
        <v>42</v>
      </c>
      <c r="I326" s="18"/>
      <c r="J326" s="18" t="s">
        <v>32</v>
      </c>
      <c r="K326" s="35"/>
      <c r="L326" s="35">
        <v>21672275</v>
      </c>
      <c r="M326" s="35">
        <v>8483272</v>
      </c>
      <c r="N326" s="35">
        <v>0</v>
      </c>
      <c r="O326" s="35">
        <v>0</v>
      </c>
      <c r="P326" s="35">
        <v>0</v>
      </c>
      <c r="Q326" s="35"/>
      <c r="R326" s="35">
        <f t="shared" si="263"/>
        <v>8483272</v>
      </c>
      <c r="S326" s="35" t="s">
        <v>33</v>
      </c>
      <c r="T326" s="17"/>
    </row>
    <row r="327" spans="1:20" ht="43.5" x14ac:dyDescent="0.35">
      <c r="A327" s="16" t="s">
        <v>764</v>
      </c>
      <c r="B327" s="16" t="s">
        <v>192</v>
      </c>
      <c r="C327" s="16" t="s">
        <v>199</v>
      </c>
      <c r="D327" s="16" t="s">
        <v>767</v>
      </c>
      <c r="E327" s="27" t="s">
        <v>721</v>
      </c>
      <c r="F327" s="16"/>
      <c r="G327" s="16" t="s">
        <v>208</v>
      </c>
      <c r="H327" s="18" t="s">
        <v>42</v>
      </c>
      <c r="I327" s="18"/>
      <c r="J327" s="18" t="s">
        <v>35</v>
      </c>
      <c r="K327" s="35"/>
      <c r="L327" s="35">
        <v>817005.72</v>
      </c>
      <c r="M327" s="35">
        <v>409249</v>
      </c>
      <c r="N327" s="35">
        <v>0</v>
      </c>
      <c r="O327" s="35">
        <v>0</v>
      </c>
      <c r="P327" s="35">
        <v>0</v>
      </c>
      <c r="Q327" s="35"/>
      <c r="R327" s="35">
        <f t="shared" si="263"/>
        <v>409249</v>
      </c>
      <c r="S327" s="35" t="s">
        <v>33</v>
      </c>
      <c r="T327" s="17"/>
    </row>
    <row r="328" spans="1:20" ht="43.5" x14ac:dyDescent="0.35">
      <c r="A328" s="16" t="s">
        <v>764</v>
      </c>
      <c r="B328" s="16" t="s">
        <v>192</v>
      </c>
      <c r="C328" s="16" t="s">
        <v>199</v>
      </c>
      <c r="D328" s="16" t="s">
        <v>767</v>
      </c>
      <c r="E328" s="27" t="s">
        <v>721</v>
      </c>
      <c r="F328" s="16"/>
      <c r="G328" s="16" t="s">
        <v>209</v>
      </c>
      <c r="H328" s="18" t="s">
        <v>72</v>
      </c>
      <c r="I328" s="18"/>
      <c r="J328" s="18" t="s">
        <v>32</v>
      </c>
      <c r="K328" s="35"/>
      <c r="L328" s="35">
        <v>0</v>
      </c>
      <c r="M328" s="35">
        <v>5468571</v>
      </c>
      <c r="N328" s="35">
        <v>10600000</v>
      </c>
      <c r="O328" s="35">
        <v>14085000</v>
      </c>
      <c r="P328" s="35">
        <v>14085000</v>
      </c>
      <c r="Q328" s="35">
        <v>11335000</v>
      </c>
      <c r="R328" s="35">
        <f t="shared" si="263"/>
        <v>55573571</v>
      </c>
      <c r="S328" s="35" t="s">
        <v>33</v>
      </c>
      <c r="T328" s="17"/>
    </row>
    <row r="329" spans="1:20" ht="43.5" x14ac:dyDescent="0.35">
      <c r="A329" s="16" t="s">
        <v>764</v>
      </c>
      <c r="B329" s="16" t="s">
        <v>192</v>
      </c>
      <c r="C329" s="16" t="s">
        <v>199</v>
      </c>
      <c r="D329" s="16" t="s">
        <v>767</v>
      </c>
      <c r="E329" s="16" t="s">
        <v>768</v>
      </c>
      <c r="F329" s="16"/>
      <c r="G329" s="16" t="s">
        <v>210</v>
      </c>
      <c r="H329" s="18" t="s">
        <v>30</v>
      </c>
      <c r="I329" s="18"/>
      <c r="J329" s="18" t="s">
        <v>32</v>
      </c>
      <c r="K329" s="35"/>
      <c r="L329" s="35">
        <v>7753400</v>
      </c>
      <c r="M329" s="35">
        <v>15857714</v>
      </c>
      <c r="N329" s="35">
        <v>12048000</v>
      </c>
      <c r="O329" s="35">
        <v>10348000</v>
      </c>
      <c r="P329" s="35">
        <v>14048000</v>
      </c>
      <c r="Q329" s="35">
        <v>14048000</v>
      </c>
      <c r="R329" s="35">
        <f t="shared" si="263"/>
        <v>66349714</v>
      </c>
      <c r="S329" s="35" t="s">
        <v>33</v>
      </c>
      <c r="T329" s="17"/>
    </row>
    <row r="330" spans="1:20" ht="43.5" x14ac:dyDescent="0.35">
      <c r="A330" s="16" t="s">
        <v>764</v>
      </c>
      <c r="B330" s="16" t="s">
        <v>192</v>
      </c>
      <c r="C330" s="16" t="s">
        <v>199</v>
      </c>
      <c r="D330" s="16" t="s">
        <v>767</v>
      </c>
      <c r="E330" s="16" t="s">
        <v>768</v>
      </c>
      <c r="F330" s="16"/>
      <c r="G330" s="16" t="s">
        <v>211</v>
      </c>
      <c r="H330" s="18" t="s">
        <v>30</v>
      </c>
      <c r="I330" s="18"/>
      <c r="J330" s="18" t="s">
        <v>35</v>
      </c>
      <c r="K330" s="35"/>
      <c r="L330" s="35">
        <v>1240000</v>
      </c>
      <c r="M330" s="35">
        <v>240000</v>
      </c>
      <c r="N330" s="35">
        <v>240000</v>
      </c>
      <c r="O330" s="35">
        <v>240000</v>
      </c>
      <c r="P330" s="35">
        <v>240000</v>
      </c>
      <c r="Q330" s="35"/>
      <c r="R330" s="35">
        <f t="shared" si="263"/>
        <v>960000</v>
      </c>
      <c r="S330" s="35" t="s">
        <v>33</v>
      </c>
      <c r="T330" s="17"/>
    </row>
    <row r="331" spans="1:20" ht="43.5" x14ac:dyDescent="0.35">
      <c r="A331" s="16" t="s">
        <v>764</v>
      </c>
      <c r="B331" s="16" t="s">
        <v>192</v>
      </c>
      <c r="C331" s="16" t="s">
        <v>199</v>
      </c>
      <c r="D331" s="16" t="s">
        <v>767</v>
      </c>
      <c r="E331" s="16" t="s">
        <v>768</v>
      </c>
      <c r="F331" s="16"/>
      <c r="G331" s="16" t="s">
        <v>212</v>
      </c>
      <c r="H331" s="18" t="s">
        <v>42</v>
      </c>
      <c r="I331" s="18"/>
      <c r="J331" s="18" t="s">
        <v>32</v>
      </c>
      <c r="K331" s="35"/>
      <c r="L331" s="35">
        <v>2925426.39</v>
      </c>
      <c r="M331" s="35">
        <v>4497269</v>
      </c>
      <c r="N331" s="35">
        <v>0</v>
      </c>
      <c r="O331" s="35">
        <v>0</v>
      </c>
      <c r="P331" s="35">
        <v>0</v>
      </c>
      <c r="Q331" s="35"/>
      <c r="R331" s="35">
        <f t="shared" si="263"/>
        <v>4497269</v>
      </c>
      <c r="S331" s="35" t="s">
        <v>33</v>
      </c>
      <c r="T331" s="17"/>
    </row>
  </sheetData>
  <autoFilter ref="A1:T331" xr:uid="{00000000-0009-0000-0000-000000000000}"/>
  <mergeCells count="1">
    <mergeCell ref="T283:T284"/>
  </mergeCells>
  <dataValidations count="4">
    <dataValidation type="list" allowBlank="1" showInputMessage="1" showErrorMessage="1" prompt="Esimesed neli veergu on üksteisest sõltuvad, kõigepealt tuleb valida asutus, seejärel saab valida tulemusvaldkonna, programmi ja meetme." sqref="A1:A71 A73:A82 A88:A93 A84:A86 A100:A101 A96:A98 A103:A1048576" xr:uid="{A450208B-EE92-43CF-83EE-ED3B7B5A201A}">
      <formula1>Ministeerium</formula1>
    </dataValidation>
    <dataValidation type="list" allowBlank="1" showInputMessage="1" showErrorMessage="1" sqref="C2:C8 C13 C37:C50 C67:C79" xr:uid="{73BB1792-5CD5-4D3F-8CE5-37EA5FF3C93B}">
      <formula1>INDIRECT(SUBSTITUTE(A2," ",""))</formula1>
    </dataValidation>
    <dataValidation type="list" allowBlank="1" showInputMessage="1" showErrorMessage="1" sqref="B1:C1 B2:B4 B88:C93 B9:C12 B24:C25 B30:C36 B28:B29 B6:B8 C14:C16 B13:B16 B37:B40 B53:C66 B44:B50 B67:B71 B80:C82 B84:C86 B100:C101 B103:C103 B96:C98 B119:C1048576" xr:uid="{C3122DB7-5428-49D8-B684-2EBEC15F1E31}">
      <formula1>INDIRECT(SUBSTITUTE(A1," ",""))</formula1>
    </dataValidation>
    <dataValidation type="list" allowBlank="1" showInputMessage="1" showErrorMessage="1" sqref="D1:D4 D24:D25 D88:D93 D6:D16 D30:D40 D44:D50 D53:D82 D84:D86 D100:D101 D103 D96:D98 D119:D1048576" xr:uid="{882EA63B-3F33-4E57-90FC-9B3ECC22AC9F}">
      <formula1>INDIRECT(SUBSTITUTE(SUBSTITUTE(C1," ",""),"-",""))</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E93F29E-C26B-4EF2-B52B-D6C172B80051}">
          <x14:formula1>
            <xm:f>'LISAMATERJALID_TA kulud_GBAORD'!$A$23:$A$48</xm:f>
          </x14:formula1>
          <xm:sqref>S1:S17 S37:S40 T194:T213 S214:S244 S332:S1048576</xm:sqref>
        </x14:dataValidation>
        <x14:dataValidation type="list" allowBlank="1" showInputMessage="1" showErrorMessage="1" xr:uid="{1958B2FC-6F83-48A6-81C1-BFC218A26BF6}">
          <x14:formula1>
            <xm:f>'LISAMATERJALID_TA kulud_GBAORD'!$A$3:$A$5</xm:f>
          </x14:formula1>
          <xm:sqref>J37 J332:J1048576 J194:J244 J6:J8 J1:J2</xm:sqref>
        </x14:dataValidation>
        <x14:dataValidation type="list" allowBlank="1" showInputMessage="1" showErrorMessage="1" xr:uid="{25029043-48B3-455A-923E-E44632F4450A}">
          <x14:formula1>
            <xm:f>'LISAMATERJALID_TA kulud_GBAORD'!$A$11:$A$18</xm:f>
          </x14:formula1>
          <xm:sqref>H37 H1:H2 H6:H8 H194:H244 H332:H1048576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4A687D1518E5FB43AFB4A67121B614F0" ma:contentTypeVersion="2" ma:contentTypeDescription="Loo uus dokument" ma:contentTypeScope="" ma:versionID="05f41f39345e7ffb2641204b71cd7836">
  <xsd:schema xmlns:xsd="http://www.w3.org/2001/XMLSchema" xmlns:xs="http://www.w3.org/2001/XMLSchema" xmlns:p="http://schemas.microsoft.com/office/2006/metadata/properties" xmlns:ns1="http://schemas.microsoft.com/sharepoint/v3" xmlns:ns2="a7338fc0-1f71-47ca-af62-527eb90cb0f3" targetNamespace="http://schemas.microsoft.com/office/2006/metadata/properties" ma:root="true" ma:fieldsID="b7d18e2338e437220cd68f230ab1a59e" ns1:_="" ns2:_="">
    <xsd:import namespace="http://schemas.microsoft.com/sharepoint/v3"/>
    <xsd:import namespace="a7338fc0-1f71-47ca-af62-527eb90cb0f3"/>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Ajastamise alguskuupäev" ma:description="Veerg Ajastamise alguskuupäev on avaldamisfunktsiooni loodud saidiveerg, mille abil määratakse kuupäev ja kellaaeg, kui lehte esimest korda külastajatele kuvatakse." ma:hidden="true" ma:internalName="PublishingStartDate">
      <xsd:simpleType>
        <xsd:restriction base="dms:Unknown"/>
      </xsd:simpleType>
    </xsd:element>
    <xsd:element name="PublishingExpirationDate" ma:index="9" nillable="true" ma:displayName="Ajastamise lõppkuupäev" ma:description="Veerg Ajastamise lõppkuupäev on avaldamisfunktsiooni loodud saidiveerg, mille abil määratakse kuupäev ja kellaaeg, kui lehte enam külastajatele ei kuvata."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7338fc0-1f71-47ca-af62-527eb90cb0f3" elementFormDefault="qualified">
    <xsd:import namespace="http://schemas.microsoft.com/office/2006/documentManagement/types"/>
    <xsd:import namespace="http://schemas.microsoft.com/office/infopath/2007/PartnerControls"/>
    <xsd:element name="SharedWithUsers" ma:index="10" nillable="true" ma:displayName="Ühiskasutuse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325407D-BC44-469D-9DBC-BE84F7775BA2}">
  <ds:schemaRefs>
    <ds:schemaRef ds:uri="http://schemas.microsoft.com/sharepoint/v3/contenttype/forms"/>
  </ds:schemaRefs>
</ds:datastoreItem>
</file>

<file path=customXml/itemProps2.xml><?xml version="1.0" encoding="utf-8"?>
<ds:datastoreItem xmlns:ds="http://schemas.openxmlformats.org/officeDocument/2006/customXml" ds:itemID="{99691F44-9A13-4A4B-8C5F-6D05B31E13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7338fc0-1f71-47ca-af62-527eb90cb0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E6B09A-3E3D-40E0-8A2E-9F13F9092F7E}">
  <ds:schemaRefs>
    <ds:schemaRef ds:uri="http://schemas.microsoft.com/office/2006/metadata/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2023-2028 TAI andmed</vt:lpstr>
      <vt:lpstr>LISAMATERJALID_TA kulud_GBAORD</vt:lpstr>
      <vt:lpstr>2022 TAI andmed (1-2)</vt:lpstr>
    </vt:vector>
  </TitlesOfParts>
  <Manager/>
  <Company>Rahandusministeerium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Lisa 1_TAI_rahastamine_2023-2028</dc:title>
  <dc:subject/>
  <dc:creator>urvem</dc:creator>
  <dc:description/>
  <cp:lastModifiedBy>Kristiina Kütt</cp:lastModifiedBy>
  <cp:revision/>
  <dcterms:created xsi:type="dcterms:W3CDTF">2012-09-17T06:47:39Z</dcterms:created>
  <dcterms:modified xsi:type="dcterms:W3CDTF">2024-05-22T15:51:45Z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0x0101004A687D1518E5FB43AFB4A67121B614F0</vt:lpwstr>
  </property>
</Properties>
</file>